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■1102労政\0202雇用\0202移住・ＵＩＪターン促進事業\ワーケーション\★黒部市ワーケション促進事業助成金\HP用\"/>
    </mc:Choice>
  </mc:AlternateContent>
  <xr:revisionPtr revIDLastSave="0" documentId="13_ncr:1_{BB81FA9A-3A86-4D8E-A63B-DCDD56F47608}" xr6:coauthVersionLast="36" xr6:coauthVersionMax="36" xr10:uidLastSave="{00000000-0000-0000-0000-000000000000}"/>
  <bookViews>
    <workbookView xWindow="0" yWindow="0" windowWidth="19560" windowHeight="8040" xr2:uid="{AEF92781-5C39-42E7-BB1D-EA0FB73D9CE1}"/>
  </bookViews>
  <sheets>
    <sheet name="積算内訳" sheetId="2" r:id="rId1"/>
    <sheet name="【例】積算内訳" sheetId="1" r:id="rId2"/>
  </sheets>
  <definedNames>
    <definedName name="_xlnm.Print_Area" localSheetId="1">【例】積算内訳!$A$1:$J$42</definedName>
    <definedName name="_xlnm.Print_Area" localSheetId="0">積算内訳!$A$1:$J$42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36" i="2" l="1"/>
  <c r="I36" i="2" s="1"/>
  <c r="I37" i="2" s="1"/>
  <c r="F35" i="2"/>
  <c r="F26" i="2"/>
  <c r="I26" i="2" s="1"/>
  <c r="F25" i="2"/>
  <c r="I25" i="2" s="1"/>
  <c r="I27" i="2" s="1"/>
  <c r="F15" i="2"/>
  <c r="I15" i="2" s="1"/>
  <c r="F14" i="2"/>
  <c r="I14" i="2" s="1"/>
  <c r="F13" i="2"/>
  <c r="I13" i="2" s="1"/>
  <c r="I16" i="2" s="1"/>
  <c r="F13" i="1"/>
  <c r="I13" i="1"/>
  <c r="I16" i="1" s="1"/>
  <c r="F14" i="1"/>
  <c r="I14" i="1"/>
  <c r="F15" i="1"/>
  <c r="I15" i="1"/>
  <c r="F25" i="1"/>
  <c r="I25" i="1" s="1"/>
  <c r="I27" i="1" s="1"/>
  <c r="F26" i="1"/>
  <c r="I26" i="1" s="1"/>
  <c r="F35" i="1"/>
  <c r="F36" i="1"/>
  <c r="I36" i="1" s="1"/>
  <c r="I37" i="1" s="1"/>
  <c r="C5" i="2" l="1"/>
</calcChain>
</file>

<file path=xl/sharedStrings.xml><?xml version="1.0" encoding="utf-8"?>
<sst xmlns="http://schemas.openxmlformats.org/spreadsheetml/2006/main" count="165" uniqueCount="41">
  <si>
    <t>＊実績報告時に、支出額の確認できる書類（領収書、明細書等の写し）を添付すること。</t>
    <rPh sb="1" eb="5">
      <t>ジッセキホウコク</t>
    </rPh>
    <rPh sb="5" eb="6">
      <t>トキ</t>
    </rPh>
    <rPh sb="8" eb="10">
      <t>シシュツ</t>
    </rPh>
    <rPh sb="10" eb="11">
      <t>ガク</t>
    </rPh>
    <rPh sb="12" eb="14">
      <t>カクニン</t>
    </rPh>
    <rPh sb="17" eb="19">
      <t>ショルイ</t>
    </rPh>
    <rPh sb="20" eb="23">
      <t>リョウシュウショ</t>
    </rPh>
    <rPh sb="24" eb="26">
      <t>メイサイ</t>
    </rPh>
    <rPh sb="26" eb="27">
      <t>ショ</t>
    </rPh>
    <rPh sb="27" eb="28">
      <t>トウ</t>
    </rPh>
    <rPh sb="29" eb="30">
      <t>ウツ</t>
    </rPh>
    <rPh sb="33" eb="35">
      <t>テンプ</t>
    </rPh>
    <phoneticPr fontId="2"/>
  </si>
  <si>
    <t>円</t>
    <rPh sb="0" eb="1">
      <t>エン</t>
    </rPh>
    <phoneticPr fontId="2"/>
  </si>
  <si>
    <t>　③助　成　額　合　計</t>
    <phoneticPr fontId="2"/>
  </si>
  <si>
    <t>月　　日</t>
    <phoneticPr fontId="2"/>
  </si>
  <si>
    <t>3,000円
/1日</t>
    <phoneticPr fontId="2"/>
  </si>
  <si>
    <t>※１００円未満切捨</t>
    <rPh sb="4" eb="5">
      <t>エン</t>
    </rPh>
    <rPh sb="5" eb="7">
      <t>ミマン</t>
    </rPh>
    <phoneticPr fontId="2"/>
  </si>
  <si>
    <t>※BかCいずれか低い額</t>
  </si>
  <si>
    <t>（A×1/2）B</t>
  </si>
  <si>
    <t>助成額</t>
    <phoneticPr fontId="2"/>
  </si>
  <si>
    <t>助成限度額C</t>
    <phoneticPr fontId="2"/>
  </si>
  <si>
    <t>積算額</t>
  </si>
  <si>
    <t>利用料A</t>
  </si>
  <si>
    <t>ワークスペース名</t>
    <phoneticPr fontId="2"/>
  </si>
  <si>
    <t>利用月日</t>
  </si>
  <si>
    <r>
      <t>　　月　　日（　）～　月　　日（　）まで（　日間）　</t>
    </r>
    <r>
      <rPr>
        <sz val="9"/>
        <color theme="1"/>
        <rFont val="ＭＳ Ｐゴシック"/>
        <family val="3"/>
        <charset val="128"/>
      </rPr>
      <t>※助成対象上限は②と合わせて２日間</t>
    </r>
    <rPh sb="27" eb="31">
      <t>ジョセイタイショウ</t>
    </rPh>
    <rPh sb="31" eb="33">
      <t>ジョウゲン</t>
    </rPh>
    <rPh sb="36" eb="37">
      <t>ア</t>
    </rPh>
    <rPh sb="41" eb="42">
      <t>ニチ</t>
    </rPh>
    <rPh sb="42" eb="43">
      <t>アイダ</t>
    </rPh>
    <phoneticPr fontId="2"/>
  </si>
  <si>
    <t>利用期間</t>
  </si>
  <si>
    <t>ワークスペース利用料</t>
    <phoneticPr fontId="2"/>
  </si>
  <si>
    <t>【B】【Ａ】以外の施設をご利用の場合</t>
    <rPh sb="6" eb="8">
      <t>イガイ</t>
    </rPh>
    <rPh sb="9" eb="11">
      <t>シセツ</t>
    </rPh>
    <rPh sb="13" eb="15">
      <t>リヨウ</t>
    </rPh>
    <rPh sb="16" eb="18">
      <t>バアイ</t>
    </rPh>
    <phoneticPr fontId="2"/>
  </si>
  <si>
    <t>　②助　成　額　合　計</t>
    <phoneticPr fontId="2"/>
  </si>
  <si>
    <t>セレネ会議室B（昼間）</t>
    <rPh sb="3" eb="6">
      <t>カイギシツ</t>
    </rPh>
    <rPh sb="8" eb="10">
      <t>ヒルマ</t>
    </rPh>
    <phoneticPr fontId="2"/>
  </si>
  <si>
    <t>5,000円
/1日</t>
    <phoneticPr fontId="2"/>
  </si>
  <si>
    <t>セレネ会議室B（午後）</t>
    <rPh sb="3" eb="6">
      <t>カイギシツ</t>
    </rPh>
    <rPh sb="8" eb="10">
      <t>ゴゴ</t>
    </rPh>
    <phoneticPr fontId="2"/>
  </si>
  <si>
    <t>（A×2/3）B</t>
    <phoneticPr fontId="2"/>
  </si>
  <si>
    <r>
      <t>５月20日（金）～５月23日（月）まで（２日間）　</t>
    </r>
    <r>
      <rPr>
        <sz val="9"/>
        <color theme="1"/>
        <rFont val="ＭＳ Ｐゴシック"/>
        <family val="3"/>
        <charset val="128"/>
      </rPr>
      <t>※助成対象上限は③と合わせて２日間</t>
    </r>
    <rPh sb="6" eb="7">
      <t>カネ</t>
    </rPh>
    <rPh sb="15" eb="16">
      <t>ゲツ</t>
    </rPh>
    <phoneticPr fontId="2"/>
  </si>
  <si>
    <t>【Ａ】黒部市芸術創造センターをご利用の場合</t>
    <rPh sb="3" eb="6">
      <t>クロベシ</t>
    </rPh>
    <rPh sb="6" eb="8">
      <t>ゲイジュツ</t>
    </rPh>
    <rPh sb="8" eb="10">
      <t>ソウゾウ</t>
    </rPh>
    <rPh sb="16" eb="18">
      <t>リヨウ</t>
    </rPh>
    <rPh sb="19" eb="21">
      <t>バアイ</t>
    </rPh>
    <phoneticPr fontId="2"/>
  </si>
  <si>
    <t>①助　成　額　合　計</t>
  </si>
  <si>
    <t>生地温泉</t>
    <rPh sb="0" eb="2">
      <t>キジ</t>
    </rPh>
    <rPh sb="2" eb="4">
      <t>オンセン</t>
    </rPh>
    <phoneticPr fontId="2"/>
  </si>
  <si>
    <t>3泊目</t>
  </si>
  <si>
    <t>宇奈月温泉</t>
    <rPh sb="0" eb="5">
      <t>ウナヅキオンセン</t>
    </rPh>
    <phoneticPr fontId="2"/>
  </si>
  <si>
    <t>2泊目</t>
  </si>
  <si>
    <t>8,000円
/1泊</t>
    <phoneticPr fontId="2"/>
  </si>
  <si>
    <t>1泊目</t>
  </si>
  <si>
    <t>宿泊費A</t>
  </si>
  <si>
    <t>宿泊施設名</t>
  </si>
  <si>
    <t>泊数</t>
  </si>
  <si>
    <t>宿泊費</t>
  </si>
  <si>
    <r>
      <t>５月20日（金）～５月23日（月）まで（３泊）</t>
    </r>
    <r>
      <rPr>
        <sz val="9"/>
        <color theme="1"/>
        <rFont val="ＭＳ Ｐゴシック"/>
        <family val="3"/>
        <charset val="128"/>
      </rPr>
      <t>※助成対象上限3泊</t>
    </r>
    <rPh sb="6" eb="7">
      <t>カネ</t>
    </rPh>
    <rPh sb="15" eb="16">
      <t>ゲツ</t>
    </rPh>
    <phoneticPr fontId="2"/>
  </si>
  <si>
    <t>宿泊日数</t>
  </si>
  <si>
    <t>※100円未満切り捨て</t>
    <rPh sb="4" eb="5">
      <t>エン</t>
    </rPh>
    <rPh sb="5" eb="7">
      <t>ミマン</t>
    </rPh>
    <rPh sb="7" eb="8">
      <t>キ</t>
    </rPh>
    <rPh sb="9" eb="10">
      <t>ス</t>
    </rPh>
    <phoneticPr fontId="2"/>
  </si>
  <si>
    <t>交付申請額　＝　宿泊費①＋ワークプレイス利用料（②＋③）</t>
    <rPh sb="0" eb="5">
      <t>コウフシンセイガク</t>
    </rPh>
    <rPh sb="8" eb="11">
      <t>シュクハクヒ</t>
    </rPh>
    <rPh sb="20" eb="23">
      <t>リヨウリョウ</t>
    </rPh>
    <phoneticPr fontId="2"/>
  </si>
  <si>
    <t>【助成金対象経費の積算内訳】</t>
    <rPh sb="1" eb="4">
      <t>ジョセイキン</t>
    </rPh>
    <rPh sb="4" eb="6">
      <t>タイショウ</t>
    </rPh>
    <rPh sb="6" eb="8">
      <t>ケイヒ</t>
    </rPh>
    <rPh sb="9" eb="11">
      <t>セキサン</t>
    </rPh>
    <rPh sb="11" eb="13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</si>
</sst>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#,##0_);[Red]\(#,##0\)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56" fontId="4" fillId="0" borderId="3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78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center"/>
    </xf>
    <xf numFmtId="0" fontId="1" fillId="0" borderId="24" xfId="0" applyFont="1" applyBorder="1"/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1" fillId="0" borderId="2" xfId="0" applyNumberFormat="1" applyFont="1" applyBorder="1" applyAlignment="1">
      <alignment horizontal="right" vertical="center" wrapText="1"/>
    </xf>
    <xf numFmtId="176" fontId="11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176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116416</xdr:colOff>
      <xdr:row>0</xdr:row>
      <xdr:rowOff>42334</xdr:rowOff>
    </xdr:from>
    <xdr:to>
      <xdr:col>8</xdr:col>
      <xdr:colOff>878416</xdr:colOff>
      <xdr:row>2</xdr:row>
      <xdr:rowOff>63501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4FCBFF0-83F4-435D-897C-F5B5F72185CB}"/>
            </a:ext>
          </a:extLst>
        </xdr:cNvPr>
        <xdr:cNvSpPr/>
      </xdr:nvSpPr>
      <xdr:spPr>
        <a:xfrm>
          <a:off x="4917016" y="42334"/>
          <a:ext cx="1257300" cy="497417"/>
        </a:xfrm>
        <a:prstGeom prst="wedgeRectCallout">
          <a:avLst>
            <a:gd name="adj1" fmla="val -61892"/>
            <a:gd name="adj2" fmla="val 42315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②および③を合わせた日数で２日間まで助成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116416</xdr:colOff>
      <xdr:row>0</xdr:row>
      <xdr:rowOff>42334</xdr:rowOff>
    </xdr:from>
    <xdr:to>
      <xdr:col>8</xdr:col>
      <xdr:colOff>878416</xdr:colOff>
      <xdr:row>2</xdr:row>
      <xdr:rowOff>63501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7C4F8EE-24F6-4660-B6FB-57708389EDB2}"/>
            </a:ext>
          </a:extLst>
        </xdr:cNvPr>
        <xdr:cNvSpPr/>
      </xdr:nvSpPr>
      <xdr:spPr>
        <a:xfrm>
          <a:off x="4917016" y="42334"/>
          <a:ext cx="1257300" cy="497417"/>
        </a:xfrm>
        <a:prstGeom prst="wedgeRectCallout">
          <a:avLst>
            <a:gd name="adj1" fmla="val -61892"/>
            <a:gd name="adj2" fmla="val 42315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②および③を合わせた日数で２日間まで助成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A50E-054A-432C-836E-7BA9A1D858A2}">
  <dimension ref="A1:L43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10.125" style="1" customWidth="1"/>
    <col min="2" max="2" width="7.125" style="1" customWidth="1"/>
    <col min="3" max="3" width="14.125" style="1" customWidth="1"/>
    <col min="4" max="4" width="10.625" style="1" customWidth="1"/>
    <col min="5" max="5" width="2.625" style="1" customWidth="1"/>
    <col min="6" max="6" width="13.75" style="1" bestFit="1" customWidth="1"/>
    <col min="7" max="7" width="2.625" style="1" customWidth="1"/>
    <col min="8" max="8" width="11" style="1" bestFit="1" customWidth="1"/>
    <col min="9" max="9" width="12.25" style="1" bestFit="1" customWidth="1"/>
    <col min="10" max="10" width="2.625" style="1" customWidth="1"/>
    <col min="11" max="11" width="10.625" style="1" customWidth="1"/>
    <col min="12" max="16384" width="9" style="1"/>
  </cols>
  <sheetData>
    <row r="1" spans="1:11" ht="21.75" customHeight="1" x14ac:dyDescent="0.15">
      <c r="A1" s="32" t="s">
        <v>40</v>
      </c>
      <c r="B1" s="31"/>
    </row>
    <row r="2" spans="1:11" ht="21.75" customHeight="1" x14ac:dyDescent="0.15">
      <c r="A2" s="31"/>
      <c r="B2" s="31"/>
    </row>
    <row r="3" spans="1:11" ht="21.75" customHeight="1" x14ac:dyDescent="0.15">
      <c r="A3" s="32" t="s">
        <v>39</v>
      </c>
      <c r="B3" s="31"/>
    </row>
    <row r="4" spans="1:11" ht="21.75" customHeight="1" x14ac:dyDescent="0.15">
      <c r="A4" s="32"/>
      <c r="B4" s="31"/>
    </row>
    <row r="5" spans="1:11" ht="21.75" customHeight="1" x14ac:dyDescent="0.2">
      <c r="A5" s="31"/>
      <c r="B5" s="30"/>
      <c r="C5" s="64">
        <f>SUM(I16,I27,I37)</f>
        <v>0</v>
      </c>
      <c r="D5" s="65"/>
      <c r="E5" s="29"/>
      <c r="F5" s="28" t="s">
        <v>1</v>
      </c>
      <c r="H5" s="1" t="s">
        <v>38</v>
      </c>
    </row>
    <row r="6" spans="1:11" ht="21.75" customHeight="1" x14ac:dyDescent="0.15"/>
    <row r="7" spans="1:11" ht="3.75" customHeight="1" thickBot="1" x14ac:dyDescent="0.2"/>
    <row r="8" spans="1:11" ht="18" customHeight="1" thickBot="1" x14ac:dyDescent="0.2">
      <c r="A8" s="37" t="s">
        <v>35</v>
      </c>
      <c r="B8" s="37"/>
      <c r="C8" s="37"/>
      <c r="D8" s="37"/>
      <c r="E8" s="37"/>
      <c r="F8" s="37"/>
      <c r="G8" s="37"/>
      <c r="H8" s="37"/>
      <c r="I8" s="37"/>
      <c r="J8" s="37"/>
      <c r="K8" s="27"/>
    </row>
    <row r="9" spans="1:11" ht="18" customHeight="1" thickBot="1" x14ac:dyDescent="0.2">
      <c r="A9" s="13" t="s">
        <v>37</v>
      </c>
      <c r="B9" s="39" t="s">
        <v>36</v>
      </c>
      <c r="C9" s="39"/>
      <c r="D9" s="39"/>
      <c r="E9" s="39"/>
      <c r="F9" s="39"/>
      <c r="G9" s="39"/>
      <c r="H9" s="39"/>
      <c r="I9" s="39"/>
      <c r="J9" s="39"/>
      <c r="K9" s="26"/>
    </row>
    <row r="10" spans="1:11" ht="18" customHeight="1" x14ac:dyDescent="0.15">
      <c r="A10" s="61" t="s">
        <v>35</v>
      </c>
      <c r="B10" s="61" t="s">
        <v>34</v>
      </c>
      <c r="C10" s="61" t="s">
        <v>33</v>
      </c>
      <c r="D10" s="40" t="s">
        <v>32</v>
      </c>
      <c r="E10" s="41"/>
      <c r="F10" s="40" t="s">
        <v>10</v>
      </c>
      <c r="G10" s="49"/>
      <c r="H10" s="50" t="s">
        <v>9</v>
      </c>
      <c r="I10" s="52" t="s">
        <v>8</v>
      </c>
      <c r="J10" s="41"/>
      <c r="K10" s="12"/>
    </row>
    <row r="11" spans="1:11" ht="18" customHeight="1" x14ac:dyDescent="0.15">
      <c r="A11" s="62"/>
      <c r="B11" s="62"/>
      <c r="C11" s="62"/>
      <c r="D11" s="42"/>
      <c r="E11" s="43"/>
      <c r="F11" s="53" t="s">
        <v>7</v>
      </c>
      <c r="G11" s="54"/>
      <c r="H11" s="51"/>
      <c r="I11" s="55" t="s">
        <v>6</v>
      </c>
      <c r="J11" s="56"/>
      <c r="K11" s="11"/>
    </row>
    <row r="12" spans="1:11" ht="18" customHeight="1" thickBot="1" x14ac:dyDescent="0.2">
      <c r="A12" s="62"/>
      <c r="B12" s="63"/>
      <c r="C12" s="63"/>
      <c r="D12" s="44"/>
      <c r="E12" s="45"/>
      <c r="F12" s="46" t="s">
        <v>5</v>
      </c>
      <c r="G12" s="47"/>
      <c r="H12" s="47"/>
      <c r="I12" s="47"/>
      <c r="J12" s="48"/>
      <c r="K12" s="10"/>
    </row>
    <row r="13" spans="1:11" ht="18" customHeight="1" thickBot="1" x14ac:dyDescent="0.2">
      <c r="A13" s="62"/>
      <c r="B13" s="23" t="s">
        <v>31</v>
      </c>
      <c r="C13" s="22"/>
      <c r="D13" s="5"/>
      <c r="E13" s="4" t="s">
        <v>1</v>
      </c>
      <c r="F13" s="21" t="str">
        <f>IF(D13="","",D13*1/2)</f>
        <v/>
      </c>
      <c r="G13" s="25" t="s">
        <v>1</v>
      </c>
      <c r="H13" s="57" t="s">
        <v>30</v>
      </c>
      <c r="I13" s="6" t="str">
        <f>IF(F13="","",IF(F13&gt;8000,8000,F13))</f>
        <v/>
      </c>
      <c r="J13" s="24" t="s">
        <v>1</v>
      </c>
      <c r="K13" s="3"/>
    </row>
    <row r="14" spans="1:11" ht="18" customHeight="1" thickBot="1" x14ac:dyDescent="0.2">
      <c r="A14" s="62"/>
      <c r="B14" s="23" t="s">
        <v>29</v>
      </c>
      <c r="C14" s="22"/>
      <c r="D14" s="8"/>
      <c r="E14" s="4" t="s">
        <v>1</v>
      </c>
      <c r="F14" s="21" t="str">
        <f>IF(D14="","",D14*1/2)</f>
        <v/>
      </c>
      <c r="G14" s="20" t="s">
        <v>1</v>
      </c>
      <c r="H14" s="58"/>
      <c r="I14" s="6" t="str">
        <f>IF(F14="","",IF(F14&gt;8000,8000,F14))</f>
        <v/>
      </c>
      <c r="J14" s="19" t="s">
        <v>1</v>
      </c>
      <c r="K14" s="3"/>
    </row>
    <row r="15" spans="1:11" ht="18" customHeight="1" thickBot="1" x14ac:dyDescent="0.2">
      <c r="A15" s="62"/>
      <c r="B15" s="23" t="s">
        <v>27</v>
      </c>
      <c r="C15" s="22"/>
      <c r="D15" s="5"/>
      <c r="E15" s="4" t="s">
        <v>1</v>
      </c>
      <c r="F15" s="21" t="str">
        <f>IF(D15="","",D15*1/2)</f>
        <v/>
      </c>
      <c r="G15" s="20" t="s">
        <v>1</v>
      </c>
      <c r="H15" s="58"/>
      <c r="I15" s="6" t="str">
        <f>IF(F15="","",IF(F15&gt;8000,8000,F15))</f>
        <v/>
      </c>
      <c r="J15" s="19" t="s">
        <v>1</v>
      </c>
      <c r="K15" s="3"/>
    </row>
    <row r="16" spans="1:11" ht="18" customHeight="1" thickBot="1" x14ac:dyDescent="0.2">
      <c r="A16" s="37" t="s">
        <v>25</v>
      </c>
      <c r="B16" s="37"/>
      <c r="C16" s="37"/>
      <c r="D16" s="37"/>
      <c r="E16" s="37"/>
      <c r="F16" s="37"/>
      <c r="G16" s="37"/>
      <c r="H16" s="37"/>
      <c r="I16" s="5" t="str">
        <f>IF(SUM(I13:I15)=0,"",ROUNDDOWN(SUM(I13:I15),-2))</f>
        <v/>
      </c>
      <c r="J16" s="19" t="s">
        <v>1</v>
      </c>
      <c r="K16" s="3"/>
    </row>
    <row r="17" spans="1:11" ht="15.75" customHeight="1" x14ac:dyDescent="0.15">
      <c r="A17" s="18"/>
      <c r="B17" s="18"/>
      <c r="C17" s="18"/>
      <c r="D17" s="18"/>
      <c r="E17" s="18"/>
      <c r="F17" s="18"/>
      <c r="G17" s="18"/>
      <c r="H17" s="18"/>
      <c r="I17" s="17"/>
      <c r="J17" s="16"/>
      <c r="K17" s="3"/>
    </row>
    <row r="18" spans="1:11" ht="15.75" customHeight="1" x14ac:dyDescent="0.15"/>
    <row r="19" spans="1:11" ht="14.25" thickBot="1" x14ac:dyDescent="0.2">
      <c r="A19" s="1" t="s">
        <v>24</v>
      </c>
    </row>
    <row r="20" spans="1:11" ht="18" customHeight="1" thickBot="1" x14ac:dyDescent="0.2">
      <c r="A20" s="37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14"/>
    </row>
    <row r="21" spans="1:11" ht="18" customHeight="1" thickBot="1" x14ac:dyDescent="0.2">
      <c r="A21" s="13" t="s">
        <v>15</v>
      </c>
      <c r="B21" s="39" t="s">
        <v>23</v>
      </c>
      <c r="C21" s="39"/>
      <c r="D21" s="39"/>
      <c r="E21" s="39"/>
      <c r="F21" s="39"/>
      <c r="G21" s="39"/>
      <c r="H21" s="39"/>
      <c r="I21" s="39"/>
      <c r="J21" s="39"/>
      <c r="K21" s="12"/>
    </row>
    <row r="22" spans="1:11" ht="18" customHeight="1" thickBot="1" x14ac:dyDescent="0.2">
      <c r="A22" s="35" t="s">
        <v>13</v>
      </c>
      <c r="B22" s="35" t="s">
        <v>12</v>
      </c>
      <c r="C22" s="35"/>
      <c r="D22" s="40" t="s">
        <v>11</v>
      </c>
      <c r="E22" s="41"/>
      <c r="F22" s="40" t="s">
        <v>10</v>
      </c>
      <c r="G22" s="49"/>
      <c r="H22" s="50" t="s">
        <v>9</v>
      </c>
      <c r="I22" s="52" t="s">
        <v>8</v>
      </c>
      <c r="J22" s="41"/>
      <c r="K22" s="12"/>
    </row>
    <row r="23" spans="1:11" ht="18" customHeight="1" thickBot="1" x14ac:dyDescent="0.2">
      <c r="A23" s="35"/>
      <c r="B23" s="35"/>
      <c r="C23" s="35"/>
      <c r="D23" s="42"/>
      <c r="E23" s="43"/>
      <c r="F23" s="53" t="s">
        <v>22</v>
      </c>
      <c r="G23" s="54"/>
      <c r="H23" s="51"/>
      <c r="I23" s="55" t="s">
        <v>6</v>
      </c>
      <c r="J23" s="56"/>
      <c r="K23" s="11"/>
    </row>
    <row r="24" spans="1:11" ht="18" customHeight="1" thickBot="1" x14ac:dyDescent="0.2">
      <c r="A24" s="35"/>
      <c r="B24" s="35"/>
      <c r="C24" s="35"/>
      <c r="D24" s="44"/>
      <c r="E24" s="45"/>
      <c r="F24" s="46" t="s">
        <v>5</v>
      </c>
      <c r="G24" s="47"/>
      <c r="H24" s="47"/>
      <c r="I24" s="47"/>
      <c r="J24" s="48"/>
      <c r="K24" s="10"/>
    </row>
    <row r="25" spans="1:11" ht="18" customHeight="1" thickBot="1" x14ac:dyDescent="0.2">
      <c r="A25" s="9" t="s">
        <v>3</v>
      </c>
      <c r="B25" s="35"/>
      <c r="C25" s="35"/>
      <c r="D25" s="8"/>
      <c r="E25" s="7" t="s">
        <v>1</v>
      </c>
      <c r="F25" s="5" t="str">
        <f>IF(D25="","",D25*2/3)</f>
        <v/>
      </c>
      <c r="G25" s="7" t="s">
        <v>1</v>
      </c>
      <c r="H25" s="36" t="s">
        <v>20</v>
      </c>
      <c r="I25" s="6" t="str">
        <f>IF(F25="","",IF(F25&gt;5000,5000,F25))</f>
        <v/>
      </c>
      <c r="J25" s="4" t="s">
        <v>1</v>
      </c>
      <c r="K25" s="3"/>
    </row>
    <row r="26" spans="1:11" ht="18" customHeight="1" thickBot="1" x14ac:dyDescent="0.2">
      <c r="A26" s="9" t="s">
        <v>3</v>
      </c>
      <c r="B26" s="35"/>
      <c r="C26" s="35"/>
      <c r="D26" s="8"/>
      <c r="E26" s="7" t="s">
        <v>1</v>
      </c>
      <c r="F26" s="5" t="str">
        <f>IF(D26="","",D26*2/3)</f>
        <v/>
      </c>
      <c r="G26" s="7" t="s">
        <v>1</v>
      </c>
      <c r="H26" s="36"/>
      <c r="I26" s="6" t="str">
        <f>IF(F26="","",IF(F26&gt;5000,5000,F26))</f>
        <v/>
      </c>
      <c r="J26" s="4" t="s">
        <v>1</v>
      </c>
      <c r="K26" s="3"/>
    </row>
    <row r="27" spans="1:11" ht="18" customHeight="1" thickBot="1" x14ac:dyDescent="0.2">
      <c r="A27" s="37" t="s">
        <v>18</v>
      </c>
      <c r="B27" s="37"/>
      <c r="C27" s="37"/>
      <c r="D27" s="37"/>
      <c r="E27" s="37"/>
      <c r="F27" s="37"/>
      <c r="G27" s="37"/>
      <c r="H27" s="37"/>
      <c r="I27" s="5" t="str">
        <f>IF(SUM(I25:I26)=0,"",ROUNDDOWN(SUM(I25:I26),-2))</f>
        <v/>
      </c>
      <c r="J27" s="4" t="s">
        <v>1</v>
      </c>
      <c r="K27" s="3"/>
    </row>
    <row r="29" spans="1:11" ht="14.25" thickBot="1" x14ac:dyDescent="0.2">
      <c r="A29" s="1" t="s">
        <v>17</v>
      </c>
    </row>
    <row r="30" spans="1:11" ht="18" customHeight="1" thickBot="1" x14ac:dyDescent="0.2">
      <c r="A30" s="37" t="s">
        <v>16</v>
      </c>
      <c r="B30" s="37"/>
      <c r="C30" s="37"/>
      <c r="D30" s="37"/>
      <c r="E30" s="37"/>
      <c r="F30" s="37"/>
      <c r="G30" s="37"/>
      <c r="H30" s="37"/>
      <c r="I30" s="37"/>
      <c r="J30" s="37"/>
      <c r="K30" s="14"/>
    </row>
    <row r="31" spans="1:11" ht="18" customHeight="1" thickBot="1" x14ac:dyDescent="0.2">
      <c r="A31" s="13" t="s">
        <v>15</v>
      </c>
      <c r="B31" s="39" t="s">
        <v>14</v>
      </c>
      <c r="C31" s="39"/>
      <c r="D31" s="39"/>
      <c r="E31" s="39"/>
      <c r="F31" s="39"/>
      <c r="G31" s="39"/>
      <c r="H31" s="39"/>
      <c r="I31" s="39"/>
      <c r="J31" s="39"/>
      <c r="K31" s="12"/>
    </row>
    <row r="32" spans="1:11" ht="18" customHeight="1" thickBot="1" x14ac:dyDescent="0.2">
      <c r="A32" s="35" t="s">
        <v>13</v>
      </c>
      <c r="B32" s="35" t="s">
        <v>12</v>
      </c>
      <c r="C32" s="35"/>
      <c r="D32" s="40" t="s">
        <v>11</v>
      </c>
      <c r="E32" s="41"/>
      <c r="F32" s="40" t="s">
        <v>10</v>
      </c>
      <c r="G32" s="49"/>
      <c r="H32" s="50" t="s">
        <v>9</v>
      </c>
      <c r="I32" s="52" t="s">
        <v>8</v>
      </c>
      <c r="J32" s="41"/>
      <c r="K32" s="12"/>
    </row>
    <row r="33" spans="1:12" ht="18" customHeight="1" thickBot="1" x14ac:dyDescent="0.2">
      <c r="A33" s="35"/>
      <c r="B33" s="35"/>
      <c r="C33" s="35"/>
      <c r="D33" s="42"/>
      <c r="E33" s="43"/>
      <c r="F33" s="53" t="s">
        <v>7</v>
      </c>
      <c r="G33" s="54"/>
      <c r="H33" s="51"/>
      <c r="I33" s="55" t="s">
        <v>6</v>
      </c>
      <c r="J33" s="56"/>
      <c r="K33" s="11"/>
    </row>
    <row r="34" spans="1:12" ht="18" customHeight="1" thickBot="1" x14ac:dyDescent="0.2">
      <c r="A34" s="35"/>
      <c r="B34" s="35"/>
      <c r="C34" s="35"/>
      <c r="D34" s="44"/>
      <c r="E34" s="45"/>
      <c r="F34" s="46" t="s">
        <v>5</v>
      </c>
      <c r="G34" s="47"/>
      <c r="H34" s="47"/>
      <c r="I34" s="47"/>
      <c r="J34" s="48"/>
      <c r="K34" s="10"/>
    </row>
    <row r="35" spans="1:12" ht="18" customHeight="1" thickBot="1" x14ac:dyDescent="0.2">
      <c r="A35" s="9" t="s">
        <v>3</v>
      </c>
      <c r="B35" s="35"/>
      <c r="C35" s="35"/>
      <c r="D35" s="8"/>
      <c r="E35" s="7" t="s">
        <v>1</v>
      </c>
      <c r="F35" s="5" t="str">
        <f>IF(D35="","",D35*1/2)</f>
        <v/>
      </c>
      <c r="G35" s="7" t="s">
        <v>1</v>
      </c>
      <c r="H35" s="36" t="s">
        <v>4</v>
      </c>
      <c r="I35" s="6"/>
      <c r="J35" s="4" t="s">
        <v>1</v>
      </c>
      <c r="K35" s="3"/>
    </row>
    <row r="36" spans="1:12" ht="18" customHeight="1" thickBot="1" x14ac:dyDescent="0.2">
      <c r="A36" s="9" t="s">
        <v>3</v>
      </c>
      <c r="B36" s="35"/>
      <c r="C36" s="35"/>
      <c r="D36" s="8"/>
      <c r="E36" s="7" t="s">
        <v>1</v>
      </c>
      <c r="F36" s="5" t="str">
        <f>IF(D36="","",D36*1/2)</f>
        <v/>
      </c>
      <c r="G36" s="7" t="s">
        <v>1</v>
      </c>
      <c r="H36" s="36"/>
      <c r="I36" s="6" t="str">
        <f>IF(F36="","",IF(F36&gt;3000,3000,F36))</f>
        <v/>
      </c>
      <c r="J36" s="4" t="s">
        <v>1</v>
      </c>
      <c r="K36" s="3"/>
    </row>
    <row r="37" spans="1:12" ht="18" customHeight="1" thickBot="1" x14ac:dyDescent="0.2">
      <c r="A37" s="37" t="s">
        <v>2</v>
      </c>
      <c r="B37" s="37"/>
      <c r="C37" s="37"/>
      <c r="D37" s="37"/>
      <c r="E37" s="37"/>
      <c r="F37" s="37"/>
      <c r="G37" s="37"/>
      <c r="H37" s="37"/>
      <c r="I37" s="5" t="str">
        <f>IF(SUM(I35:I36)=0,"",ROUNDDOWN(SUM(I35:I36),-2))</f>
        <v/>
      </c>
      <c r="J37" s="4" t="s">
        <v>1</v>
      </c>
      <c r="K37" s="3"/>
    </row>
    <row r="40" spans="1:12" ht="13.5" customHeight="1" x14ac:dyDescent="0.15">
      <c r="A40" s="38" t="s">
        <v>0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2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2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2" ht="31.5" customHeight="1" x14ac:dyDescent="0.15">
      <c r="K43" s="2"/>
      <c r="L43" s="2"/>
    </row>
  </sheetData>
  <mergeCells count="46">
    <mergeCell ref="I32:J32"/>
    <mergeCell ref="F33:G33"/>
    <mergeCell ref="I33:J33"/>
    <mergeCell ref="F34:J34"/>
    <mergeCell ref="I23:J23"/>
    <mergeCell ref="F24:J24"/>
    <mergeCell ref="A37:H37"/>
    <mergeCell ref="C5:D5"/>
    <mergeCell ref="A40:J42"/>
    <mergeCell ref="A30:J30"/>
    <mergeCell ref="B31:J31"/>
    <mergeCell ref="A32:A34"/>
    <mergeCell ref="B32:C34"/>
    <mergeCell ref="D32:E34"/>
    <mergeCell ref="F32:G32"/>
    <mergeCell ref="H32:H33"/>
    <mergeCell ref="B36:C36"/>
    <mergeCell ref="D22:E24"/>
    <mergeCell ref="I22:J22"/>
    <mergeCell ref="A27:H27"/>
    <mergeCell ref="H25:H26"/>
    <mergeCell ref="H22:H23"/>
    <mergeCell ref="F22:G22"/>
    <mergeCell ref="B25:C25"/>
    <mergeCell ref="B26:C26"/>
    <mergeCell ref="A22:A24"/>
    <mergeCell ref="H35:H36"/>
    <mergeCell ref="F23:G23"/>
    <mergeCell ref="B22:C24"/>
    <mergeCell ref="B35:C35"/>
    <mergeCell ref="I11:J11"/>
    <mergeCell ref="F12:J12"/>
    <mergeCell ref="A20:J20"/>
    <mergeCell ref="B21:J21"/>
    <mergeCell ref="A8:J8"/>
    <mergeCell ref="B9:J9"/>
    <mergeCell ref="I10:J10"/>
    <mergeCell ref="A16:H16"/>
    <mergeCell ref="H13:H15"/>
    <mergeCell ref="H10:H11"/>
    <mergeCell ref="A10:A15"/>
    <mergeCell ref="B10:B12"/>
    <mergeCell ref="C10:C12"/>
    <mergeCell ref="D10:E12"/>
    <mergeCell ref="F10:G10"/>
    <mergeCell ref="F11:G11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10364-780C-4D3A-838B-3E6209322781}">
  <dimension ref="A1:L43"/>
  <sheetViews>
    <sheetView view="pageBreakPreview" zoomScale="85" zoomScaleNormal="100" zoomScaleSheetLayoutView="85" workbookViewId="0">
      <selection activeCell="C5" sqref="C5:D5"/>
    </sheetView>
  </sheetViews>
  <sheetFormatPr defaultRowHeight="13.5" x14ac:dyDescent="0.15"/>
  <cols>
    <col min="1" max="1" width="10.125" style="1" customWidth="1"/>
    <col min="2" max="2" width="7.125" style="1" customWidth="1"/>
    <col min="3" max="3" width="14.125" style="1" customWidth="1"/>
    <col min="4" max="4" width="10.625" style="1" customWidth="1"/>
    <col min="5" max="5" width="2.625" style="1" customWidth="1"/>
    <col min="6" max="6" width="13.75" style="1" bestFit="1" customWidth="1"/>
    <col min="7" max="7" width="2.625" style="1" customWidth="1"/>
    <col min="8" max="8" width="11" style="1" bestFit="1" customWidth="1"/>
    <col min="9" max="9" width="12.25" style="1" bestFit="1" customWidth="1"/>
    <col min="10" max="10" width="2.625" style="1" customWidth="1"/>
    <col min="11" max="11" width="10.625" style="1" customWidth="1"/>
    <col min="12" max="16384" width="9" style="1"/>
  </cols>
  <sheetData>
    <row r="1" spans="1:11" ht="21.75" customHeight="1" x14ac:dyDescent="0.15">
      <c r="A1" s="32" t="s">
        <v>40</v>
      </c>
      <c r="B1" s="31"/>
    </row>
    <row r="2" spans="1:11" ht="21.75" customHeight="1" x14ac:dyDescent="0.15">
      <c r="A2" s="31"/>
      <c r="B2" s="31"/>
    </row>
    <row r="3" spans="1:11" ht="21.75" customHeight="1" x14ac:dyDescent="0.15">
      <c r="A3" s="32" t="s">
        <v>39</v>
      </c>
      <c r="B3" s="31"/>
    </row>
    <row r="4" spans="1:11" ht="21.75" customHeight="1" x14ac:dyDescent="0.15">
      <c r="A4" s="32"/>
      <c r="B4" s="31"/>
    </row>
    <row r="5" spans="1:11" ht="21.75" customHeight="1" x14ac:dyDescent="0.2">
      <c r="A5" s="31"/>
      <c r="B5" s="30"/>
      <c r="C5" s="59">
        <f>SUM(I16,I27,I37)</f>
        <v>34000</v>
      </c>
      <c r="D5" s="60"/>
      <c r="E5" s="29"/>
      <c r="F5" s="28" t="s">
        <v>1</v>
      </c>
      <c r="H5" s="1" t="s">
        <v>38</v>
      </c>
    </row>
    <row r="6" spans="1:11" ht="21.75" customHeight="1" x14ac:dyDescent="0.15"/>
    <row r="7" spans="1:11" ht="3.75" customHeight="1" thickBot="1" x14ac:dyDescent="0.2"/>
    <row r="8" spans="1:11" ht="18" customHeight="1" thickBot="1" x14ac:dyDescent="0.2">
      <c r="A8" s="37" t="s">
        <v>35</v>
      </c>
      <c r="B8" s="37"/>
      <c r="C8" s="37"/>
      <c r="D8" s="37"/>
      <c r="E8" s="37"/>
      <c r="F8" s="37"/>
      <c r="G8" s="37"/>
      <c r="H8" s="37"/>
      <c r="I8" s="37"/>
      <c r="J8" s="37"/>
      <c r="K8" s="27"/>
    </row>
    <row r="9" spans="1:11" ht="18" customHeight="1" thickBot="1" x14ac:dyDescent="0.2">
      <c r="A9" s="13" t="s">
        <v>37</v>
      </c>
      <c r="B9" s="39" t="s">
        <v>36</v>
      </c>
      <c r="C9" s="39"/>
      <c r="D9" s="39"/>
      <c r="E9" s="39"/>
      <c r="F9" s="39"/>
      <c r="G9" s="39"/>
      <c r="H9" s="39"/>
      <c r="I9" s="39"/>
      <c r="J9" s="39"/>
      <c r="K9" s="26"/>
    </row>
    <row r="10" spans="1:11" ht="18" customHeight="1" x14ac:dyDescent="0.15">
      <c r="A10" s="61" t="s">
        <v>35</v>
      </c>
      <c r="B10" s="61" t="s">
        <v>34</v>
      </c>
      <c r="C10" s="61" t="s">
        <v>33</v>
      </c>
      <c r="D10" s="40" t="s">
        <v>32</v>
      </c>
      <c r="E10" s="41"/>
      <c r="F10" s="40" t="s">
        <v>10</v>
      </c>
      <c r="G10" s="49"/>
      <c r="H10" s="50" t="s">
        <v>9</v>
      </c>
      <c r="I10" s="52" t="s">
        <v>8</v>
      </c>
      <c r="J10" s="41"/>
      <c r="K10" s="12"/>
    </row>
    <row r="11" spans="1:11" ht="18" customHeight="1" x14ac:dyDescent="0.15">
      <c r="A11" s="62"/>
      <c r="B11" s="62"/>
      <c r="C11" s="62"/>
      <c r="D11" s="42"/>
      <c r="E11" s="43"/>
      <c r="F11" s="53" t="s">
        <v>7</v>
      </c>
      <c r="G11" s="54"/>
      <c r="H11" s="51"/>
      <c r="I11" s="55" t="s">
        <v>6</v>
      </c>
      <c r="J11" s="56"/>
      <c r="K11" s="11"/>
    </row>
    <row r="12" spans="1:11" ht="18" customHeight="1" thickBot="1" x14ac:dyDescent="0.2">
      <c r="A12" s="62"/>
      <c r="B12" s="63"/>
      <c r="C12" s="63"/>
      <c r="D12" s="44"/>
      <c r="E12" s="45"/>
      <c r="F12" s="46" t="s">
        <v>5</v>
      </c>
      <c r="G12" s="47"/>
      <c r="H12" s="47"/>
      <c r="I12" s="47"/>
      <c r="J12" s="48"/>
      <c r="K12" s="10"/>
    </row>
    <row r="13" spans="1:11" ht="18" customHeight="1" thickBot="1" x14ac:dyDescent="0.2">
      <c r="A13" s="62"/>
      <c r="B13" s="23" t="s">
        <v>31</v>
      </c>
      <c r="C13" s="22" t="s">
        <v>28</v>
      </c>
      <c r="D13" s="33">
        <v>20000</v>
      </c>
      <c r="E13" s="4" t="s">
        <v>1</v>
      </c>
      <c r="F13" s="21">
        <f>IF(D13="","",D13*1/2)</f>
        <v>10000</v>
      </c>
      <c r="G13" s="25" t="s">
        <v>1</v>
      </c>
      <c r="H13" s="57" t="s">
        <v>30</v>
      </c>
      <c r="I13" s="6">
        <f>IF(F13="","",IF(F13&gt;8000,8000,F13))</f>
        <v>8000</v>
      </c>
      <c r="J13" s="24" t="s">
        <v>1</v>
      </c>
      <c r="K13" s="3"/>
    </row>
    <row r="14" spans="1:11" ht="18" customHeight="1" thickBot="1" x14ac:dyDescent="0.2">
      <c r="A14" s="62"/>
      <c r="B14" s="23" t="s">
        <v>29</v>
      </c>
      <c r="C14" s="22" t="s">
        <v>28</v>
      </c>
      <c r="D14" s="34">
        <v>20000</v>
      </c>
      <c r="E14" s="4" t="s">
        <v>1</v>
      </c>
      <c r="F14" s="21">
        <f>IF(D14="","",D14*1/2)</f>
        <v>10000</v>
      </c>
      <c r="G14" s="20" t="s">
        <v>1</v>
      </c>
      <c r="H14" s="58"/>
      <c r="I14" s="6">
        <f>IF(F14="","",IF(F14&gt;8000,8000,F14))</f>
        <v>8000</v>
      </c>
      <c r="J14" s="19" t="s">
        <v>1</v>
      </c>
      <c r="K14" s="3"/>
    </row>
    <row r="15" spans="1:11" ht="18" customHeight="1" thickBot="1" x14ac:dyDescent="0.2">
      <c r="A15" s="62"/>
      <c r="B15" s="23" t="s">
        <v>27</v>
      </c>
      <c r="C15" s="22" t="s">
        <v>26</v>
      </c>
      <c r="D15" s="33">
        <v>16000</v>
      </c>
      <c r="E15" s="4" t="s">
        <v>1</v>
      </c>
      <c r="F15" s="21">
        <f>IF(D15="","",D15*1/2)</f>
        <v>8000</v>
      </c>
      <c r="G15" s="20" t="s">
        <v>1</v>
      </c>
      <c r="H15" s="58"/>
      <c r="I15" s="6">
        <f>IF(F15="","",IF(F15&gt;8000,8000,F15))</f>
        <v>8000</v>
      </c>
      <c r="J15" s="19" t="s">
        <v>1</v>
      </c>
      <c r="K15" s="3"/>
    </row>
    <row r="16" spans="1:11" ht="18" customHeight="1" thickBot="1" x14ac:dyDescent="0.2">
      <c r="A16" s="37" t="s">
        <v>25</v>
      </c>
      <c r="B16" s="37"/>
      <c r="C16" s="37"/>
      <c r="D16" s="37"/>
      <c r="E16" s="37"/>
      <c r="F16" s="37"/>
      <c r="G16" s="37"/>
      <c r="H16" s="37"/>
      <c r="I16" s="5">
        <f>IF(SUM(I13:I15)=0,"",ROUNDDOWN(SUM(I13:I15),-2))</f>
        <v>24000</v>
      </c>
      <c r="J16" s="19" t="s">
        <v>1</v>
      </c>
      <c r="K16" s="3"/>
    </row>
    <row r="17" spans="1:11" ht="15.75" customHeight="1" x14ac:dyDescent="0.15">
      <c r="A17" s="18"/>
      <c r="B17" s="18"/>
      <c r="C17" s="18"/>
      <c r="D17" s="18"/>
      <c r="E17" s="18"/>
      <c r="F17" s="18"/>
      <c r="G17" s="18"/>
      <c r="H17" s="18"/>
      <c r="I17" s="17"/>
      <c r="J17" s="16"/>
      <c r="K17" s="3"/>
    </row>
    <row r="18" spans="1:11" ht="15.75" customHeight="1" x14ac:dyDescent="0.15"/>
    <row r="19" spans="1:11" ht="14.25" thickBot="1" x14ac:dyDescent="0.2">
      <c r="A19" s="1" t="s">
        <v>24</v>
      </c>
    </row>
    <row r="20" spans="1:11" ht="18" customHeight="1" thickBot="1" x14ac:dyDescent="0.2">
      <c r="A20" s="37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14"/>
    </row>
    <row r="21" spans="1:11" ht="18" customHeight="1" thickBot="1" x14ac:dyDescent="0.2">
      <c r="A21" s="13" t="s">
        <v>15</v>
      </c>
      <c r="B21" s="39" t="s">
        <v>23</v>
      </c>
      <c r="C21" s="39"/>
      <c r="D21" s="39"/>
      <c r="E21" s="39"/>
      <c r="F21" s="39"/>
      <c r="G21" s="39"/>
      <c r="H21" s="39"/>
      <c r="I21" s="39"/>
      <c r="J21" s="39"/>
      <c r="K21" s="12"/>
    </row>
    <row r="22" spans="1:11" ht="18" customHeight="1" thickBot="1" x14ac:dyDescent="0.2">
      <c r="A22" s="35" t="s">
        <v>13</v>
      </c>
      <c r="B22" s="35" t="s">
        <v>12</v>
      </c>
      <c r="C22" s="35"/>
      <c r="D22" s="40" t="s">
        <v>11</v>
      </c>
      <c r="E22" s="41"/>
      <c r="F22" s="40" t="s">
        <v>10</v>
      </c>
      <c r="G22" s="49"/>
      <c r="H22" s="50" t="s">
        <v>9</v>
      </c>
      <c r="I22" s="52" t="s">
        <v>8</v>
      </c>
      <c r="J22" s="41"/>
      <c r="K22" s="12"/>
    </row>
    <row r="23" spans="1:11" ht="18" customHeight="1" thickBot="1" x14ac:dyDescent="0.2">
      <c r="A23" s="35"/>
      <c r="B23" s="35"/>
      <c r="C23" s="35"/>
      <c r="D23" s="42"/>
      <c r="E23" s="43"/>
      <c r="F23" s="53" t="s">
        <v>22</v>
      </c>
      <c r="G23" s="54"/>
      <c r="H23" s="51"/>
      <c r="I23" s="55" t="s">
        <v>6</v>
      </c>
      <c r="J23" s="56"/>
      <c r="K23" s="11"/>
    </row>
    <row r="24" spans="1:11" ht="18" customHeight="1" thickBot="1" x14ac:dyDescent="0.2">
      <c r="A24" s="35"/>
      <c r="B24" s="35"/>
      <c r="C24" s="35"/>
      <c r="D24" s="44"/>
      <c r="E24" s="45"/>
      <c r="F24" s="46" t="s">
        <v>5</v>
      </c>
      <c r="G24" s="47"/>
      <c r="H24" s="47"/>
      <c r="I24" s="47"/>
      <c r="J24" s="48"/>
      <c r="K24" s="10"/>
    </row>
    <row r="25" spans="1:11" ht="18" customHeight="1" thickBot="1" x14ac:dyDescent="0.2">
      <c r="A25" s="15">
        <v>44701</v>
      </c>
      <c r="B25" s="35" t="s">
        <v>21</v>
      </c>
      <c r="C25" s="35"/>
      <c r="D25" s="34">
        <v>9310</v>
      </c>
      <c r="E25" s="7" t="s">
        <v>1</v>
      </c>
      <c r="F25" s="5">
        <f>IF(D25="","",D25*2/3)</f>
        <v>6206.666666666667</v>
      </c>
      <c r="G25" s="7" t="s">
        <v>1</v>
      </c>
      <c r="H25" s="36" t="s">
        <v>20</v>
      </c>
      <c r="I25" s="6">
        <f>IF(F25="","",IF(F25&gt;5000,5000,F25))</f>
        <v>5000</v>
      </c>
      <c r="J25" s="4" t="s">
        <v>1</v>
      </c>
      <c r="K25" s="3"/>
    </row>
    <row r="26" spans="1:11" ht="18" customHeight="1" thickBot="1" x14ac:dyDescent="0.2">
      <c r="A26" s="15">
        <v>44703</v>
      </c>
      <c r="B26" s="35" t="s">
        <v>19</v>
      </c>
      <c r="C26" s="35"/>
      <c r="D26" s="34">
        <v>12670</v>
      </c>
      <c r="E26" s="7" t="s">
        <v>1</v>
      </c>
      <c r="F26" s="5">
        <f>IF(D26="","",D26*2/3)</f>
        <v>8446.6666666666661</v>
      </c>
      <c r="G26" s="7" t="s">
        <v>1</v>
      </c>
      <c r="H26" s="36"/>
      <c r="I26" s="6">
        <f>IF(F26="","",IF(F26&gt;5000,5000,F26))</f>
        <v>5000</v>
      </c>
      <c r="J26" s="4" t="s">
        <v>1</v>
      </c>
      <c r="K26" s="3"/>
    </row>
    <row r="27" spans="1:11" ht="18" customHeight="1" thickBot="1" x14ac:dyDescent="0.2">
      <c r="A27" s="37" t="s">
        <v>18</v>
      </c>
      <c r="B27" s="37"/>
      <c r="C27" s="37"/>
      <c r="D27" s="37"/>
      <c r="E27" s="37"/>
      <c r="F27" s="37"/>
      <c r="G27" s="37"/>
      <c r="H27" s="37"/>
      <c r="I27" s="5">
        <f>IF(SUM(I25:I26)=0,"",ROUNDDOWN(SUM(I25:I26),-2))</f>
        <v>10000</v>
      </c>
      <c r="J27" s="4" t="s">
        <v>1</v>
      </c>
      <c r="K27" s="3"/>
    </row>
    <row r="29" spans="1:11" ht="14.25" thickBot="1" x14ac:dyDescent="0.2">
      <c r="A29" s="1" t="s">
        <v>17</v>
      </c>
    </row>
    <row r="30" spans="1:11" ht="18" customHeight="1" thickBot="1" x14ac:dyDescent="0.2">
      <c r="A30" s="37" t="s">
        <v>16</v>
      </c>
      <c r="B30" s="37"/>
      <c r="C30" s="37"/>
      <c r="D30" s="37"/>
      <c r="E30" s="37"/>
      <c r="F30" s="37"/>
      <c r="G30" s="37"/>
      <c r="H30" s="37"/>
      <c r="I30" s="37"/>
      <c r="J30" s="37"/>
      <c r="K30" s="14"/>
    </row>
    <row r="31" spans="1:11" ht="18" customHeight="1" thickBot="1" x14ac:dyDescent="0.2">
      <c r="A31" s="13" t="s">
        <v>15</v>
      </c>
      <c r="B31" s="39" t="s">
        <v>14</v>
      </c>
      <c r="C31" s="39"/>
      <c r="D31" s="39"/>
      <c r="E31" s="39"/>
      <c r="F31" s="39"/>
      <c r="G31" s="39"/>
      <c r="H31" s="39"/>
      <c r="I31" s="39"/>
      <c r="J31" s="39"/>
      <c r="K31" s="12"/>
    </row>
    <row r="32" spans="1:11" ht="18" customHeight="1" thickBot="1" x14ac:dyDescent="0.2">
      <c r="A32" s="35" t="s">
        <v>13</v>
      </c>
      <c r="B32" s="35" t="s">
        <v>12</v>
      </c>
      <c r="C32" s="35"/>
      <c r="D32" s="40" t="s">
        <v>11</v>
      </c>
      <c r="E32" s="41"/>
      <c r="F32" s="40" t="s">
        <v>10</v>
      </c>
      <c r="G32" s="49"/>
      <c r="H32" s="50" t="s">
        <v>9</v>
      </c>
      <c r="I32" s="52" t="s">
        <v>8</v>
      </c>
      <c r="J32" s="41"/>
      <c r="K32" s="12"/>
    </row>
    <row r="33" spans="1:12" ht="18" customHeight="1" thickBot="1" x14ac:dyDescent="0.2">
      <c r="A33" s="35"/>
      <c r="B33" s="35"/>
      <c r="C33" s="35"/>
      <c r="D33" s="42"/>
      <c r="E33" s="43"/>
      <c r="F33" s="53" t="s">
        <v>7</v>
      </c>
      <c r="G33" s="54"/>
      <c r="H33" s="51"/>
      <c r="I33" s="55" t="s">
        <v>6</v>
      </c>
      <c r="J33" s="56"/>
      <c r="K33" s="11"/>
    </row>
    <row r="34" spans="1:12" ht="18" customHeight="1" thickBot="1" x14ac:dyDescent="0.2">
      <c r="A34" s="35"/>
      <c r="B34" s="35"/>
      <c r="C34" s="35"/>
      <c r="D34" s="44"/>
      <c r="E34" s="45"/>
      <c r="F34" s="46" t="s">
        <v>5</v>
      </c>
      <c r="G34" s="47"/>
      <c r="H34" s="47"/>
      <c r="I34" s="47"/>
      <c r="J34" s="48"/>
      <c r="K34" s="10"/>
    </row>
    <row r="35" spans="1:12" ht="18" customHeight="1" thickBot="1" x14ac:dyDescent="0.2">
      <c r="A35" s="9" t="s">
        <v>3</v>
      </c>
      <c r="B35" s="35"/>
      <c r="C35" s="35"/>
      <c r="D35" s="8"/>
      <c r="E35" s="7" t="s">
        <v>1</v>
      </c>
      <c r="F35" s="5" t="str">
        <f>IF(D35="","",D35*1/2)</f>
        <v/>
      </c>
      <c r="G35" s="7" t="s">
        <v>1</v>
      </c>
      <c r="H35" s="36" t="s">
        <v>4</v>
      </c>
      <c r="I35" s="6"/>
      <c r="J35" s="4" t="s">
        <v>1</v>
      </c>
      <c r="K35" s="3"/>
    </row>
    <row r="36" spans="1:12" ht="18" customHeight="1" thickBot="1" x14ac:dyDescent="0.2">
      <c r="A36" s="9" t="s">
        <v>3</v>
      </c>
      <c r="B36" s="35"/>
      <c r="C36" s="35"/>
      <c r="D36" s="8"/>
      <c r="E36" s="7" t="s">
        <v>1</v>
      </c>
      <c r="F36" s="5" t="str">
        <f>IF(D36="","",D36*1/2)</f>
        <v/>
      </c>
      <c r="G36" s="7" t="s">
        <v>1</v>
      </c>
      <c r="H36" s="36"/>
      <c r="I36" s="6" t="str">
        <f>IF(F36="","",IF(F36&gt;3000,3000,F36))</f>
        <v/>
      </c>
      <c r="J36" s="4" t="s">
        <v>1</v>
      </c>
      <c r="K36" s="3"/>
    </row>
    <row r="37" spans="1:12" ht="18" customHeight="1" thickBot="1" x14ac:dyDescent="0.2">
      <c r="A37" s="37" t="s">
        <v>2</v>
      </c>
      <c r="B37" s="37"/>
      <c r="C37" s="37"/>
      <c r="D37" s="37"/>
      <c r="E37" s="37"/>
      <c r="F37" s="37"/>
      <c r="G37" s="37"/>
      <c r="H37" s="37"/>
      <c r="I37" s="5" t="str">
        <f>IF(SUM(I35:I36)=0,"",ROUNDDOWN(SUM(I35:I36),-2))</f>
        <v/>
      </c>
      <c r="J37" s="4" t="s">
        <v>1</v>
      </c>
      <c r="K37" s="3"/>
    </row>
    <row r="40" spans="1:12" ht="13.5" customHeight="1" x14ac:dyDescent="0.15">
      <c r="A40" s="38" t="s">
        <v>0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2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2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2" ht="31.5" customHeight="1" x14ac:dyDescent="0.15">
      <c r="K43" s="2"/>
      <c r="L43" s="2"/>
    </row>
  </sheetData>
  <mergeCells count="46">
    <mergeCell ref="F11:G11"/>
    <mergeCell ref="I11:J11"/>
    <mergeCell ref="F12:J12"/>
    <mergeCell ref="H13:H15"/>
    <mergeCell ref="C5:D5"/>
    <mergeCell ref="A8:J8"/>
    <mergeCell ref="B9:J9"/>
    <mergeCell ref="A10:A15"/>
    <mergeCell ref="B10:B12"/>
    <mergeCell ref="C10:C12"/>
    <mergeCell ref="D10:E12"/>
    <mergeCell ref="F10:G10"/>
    <mergeCell ref="H10:H11"/>
    <mergeCell ref="I10:J10"/>
    <mergeCell ref="B32:C34"/>
    <mergeCell ref="D32:E34"/>
    <mergeCell ref="F32:G32"/>
    <mergeCell ref="H32:H33"/>
    <mergeCell ref="B25:C25"/>
    <mergeCell ref="H25:H26"/>
    <mergeCell ref="B26:C26"/>
    <mergeCell ref="A27:H27"/>
    <mergeCell ref="A30:J30"/>
    <mergeCell ref="B31:J31"/>
    <mergeCell ref="I32:J32"/>
    <mergeCell ref="F33:G33"/>
    <mergeCell ref="I33:J33"/>
    <mergeCell ref="F34:J34"/>
    <mergeCell ref="A32:A34"/>
    <mergeCell ref="A16:H16"/>
    <mergeCell ref="A20:J20"/>
    <mergeCell ref="B21:J21"/>
    <mergeCell ref="A22:A24"/>
    <mergeCell ref="B22:C24"/>
    <mergeCell ref="D22:E24"/>
    <mergeCell ref="F24:J24"/>
    <mergeCell ref="F22:G22"/>
    <mergeCell ref="H22:H23"/>
    <mergeCell ref="I22:J22"/>
    <mergeCell ref="F23:G23"/>
    <mergeCell ref="I23:J23"/>
    <mergeCell ref="B35:C35"/>
    <mergeCell ref="H35:H36"/>
    <mergeCell ref="B36:C36"/>
    <mergeCell ref="A37:H37"/>
    <mergeCell ref="A40:J42"/>
  </mergeCells>
  <phoneticPr fontId="2"/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積算内訳</vt:lpstr>
      <vt:lpstr>【例】積算内訳</vt:lpstr>
      <vt:lpstr>【例】積算内訳!Print_Area</vt:lpstr>
      <vt:lpstr>積算内訳!Print_Area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 沙樹</dc:creator>
  <cp:lastModifiedBy>長田 沙樹</cp:lastModifiedBy>
  <cp:lastPrinted>2022-06-21T05:56:42Z</cp:lastPrinted>
  <dcterms:created xsi:type="dcterms:W3CDTF">2022-05-27T04:18:04Z</dcterms:created>
  <dcterms:modified xsi:type="dcterms:W3CDTF">2022-07-04T00:17:35Z</dcterms:modified>
</cp:coreProperties>
</file>