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BG38" i="10" l="1"/>
  <c r="BG37" i="10"/>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U38" i="10"/>
  <c r="C38" i="10"/>
  <c r="AM37" i="10"/>
  <c r="U37" i="10"/>
  <c r="C37" i="10"/>
  <c r="U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l="1"/>
  <c r="BE37" i="10" s="1"/>
  <c r="BE38" i="10" s="1"/>
  <c r="CO34" i="10"/>
  <c r="CO35" i="10" s="1"/>
  <c r="CO36" i="10" s="1"/>
  <c r="CO37" i="10" s="1"/>
  <c r="CO38" i="10" s="1"/>
  <c r="CO39"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<sst xmlns="http://schemas.openxmlformats.org/spreadsheetml/2006/main" count="1097" uniqueCount="618">
  <si>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</si>
  <si>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</si>
  <si>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</si>
  <si>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</si>
  <si>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</si>
  <si>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</si>
  <si>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</si>
  <si>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</si>
  <si>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</si>
  <si>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</si>
  <si>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</si>
  <si>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</si>
  <si>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</si>
  <si>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</si>
  <si>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</si>
  <si>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</si>
  <si>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</si>
  <si>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</si>
  <si>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</si>
  <si>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</si>
  <si>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</si>
  <si>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</si>
  <si>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</si>
  <si>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</si>
  <si>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</si>
  <si>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</si>
  <si>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</si>
  <si>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</si>
  <si>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</si>
  <si>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</si>
  <si>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</si>
  <si>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</si>
  <si>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</si>
  <si>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</si>
  <si>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</si>
  <si>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</si>
  <si>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</si>
  <si>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</si>
  <si>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</si>
  <si>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</si>
  <si>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</si>
  <si>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</si>
  <si>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</si>
  <si>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</si>
  <si>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</si>
  <si>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</si>
  <si>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</si>
  <si>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</si>
  <si>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</si>
  <si>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</si>
  <si>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</si>
  <si>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</si>
  <si>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</si>
  <si>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</si>
  <si>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</si>
  <si>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</si>
  <si>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</si>
  <si>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</si>
  <si>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</si>
  <si>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</si>
  <si>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</si>
  <si>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</si>
  <si>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</si>
  <si>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</si>
  <si>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</si>
  <si>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</si>
  <si>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</si>
  <si>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</si>
  <si>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</si>
  <si>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</si>
  <si>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</si>
  <si>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</si>
  <si>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</si>
  <si>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</si>
  <si>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</si>
  <si>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</si>
  <si>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</si>
  <si>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</si>
  <si>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</si>
  <si>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</si>
  <si>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</si>
  <si>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</si>
  <si>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</si>
  <si>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</si>
  <si>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</si>
  <si>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</si>
  <si>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</si>
  <si>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</si>
  <si>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</si>
  <si>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</si>
  <si>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</si>
  <si>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</si>
  <si>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</si>
  <si>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</si>
  <si>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</si>
  <si>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</si>
  <si>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</si>
  <si>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</si>
  <si>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</si>
  <si>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</si>
  <si>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</si>
  <si>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</si>
  <si>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</si>
  <si>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</si>
  <si>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</si>
  <si>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</si>
  <si>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</si>
  <si>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</si>
  <si>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</si>
  <si>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</si>
  <si>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</si>
  <si>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</si>
  <si>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</si>
  <si>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</si>
  <si>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</si>
  <si>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</si>
  <si>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</si>
  <si>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</si>
  <si>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</si>
  <si>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</si>
  <si>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</si>
  <si>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</si>
  <si>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</si>
  <si>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</si>
  <si>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</si>
  <si>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</si>
  <si>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</si>
  <si>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</si>
  <si>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</si>
  <si>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</si>
  <si>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</si>
  <si>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</si>
  <si>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</si>
  <si>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</si>
  <si>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</si>
  <si>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</si>
  <si>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</si>
  <si>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</si>
  <si>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</si>
  <si>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</si>
  <si>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</si>
  <si>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</si>
  <si>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</si>
  <si>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</si>
  <si>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</si>
  <si>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</si>
  <si>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</si>
  <si>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</si>
  <si>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</si>
  <si>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</si>
  <si>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</si>
  <si>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</si>
  <si>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</si>
  <si>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</si>
  <si>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</si>
  <si>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</si>
  <si>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</si>
  <si>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</si>
  <si>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</si>
  <si>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</si>
  <si>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</si>
  <si>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</si>
  <si>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</si>
  <si>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</si>
  <si>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</si>
  <si>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</si>
  <si>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</si>
  <si>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</si>
  <si>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</si>
  <si>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</si>
  <si>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</si>
  <si>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</si>
  <si>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</si>
  <si>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</si>
  <si>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</si>
  <si>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</si>
  <si>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</si>
  <si>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</si>
  <si>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</si>
  <si>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</si>
  <si>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</si>
  <si>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</si>
  <si>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</si>
  <si>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</si>
  <si>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</si>
  <si>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</si>
  <si>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</si>
  <si>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</si>
  <si>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</si>
  <si>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</si>
  <si>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</si>
  <si>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</si>
  <si>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</si>
  <si>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</si>
  <si>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</si>
  <si>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</si>
  <si>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</si>
  <si>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</si>
  <si>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</si>
  <si>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</si>
  <si>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</si>
  <si>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</si>
  <si>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</si>
  <si>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</si>
  <si>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</si>
  <si>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</si>
  <si>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</si>
  <si>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</si>
  <si>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</si>
  <si>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</si>
  <si>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富山県黒部市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</si>
  <si>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</si>
  <si>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</si>
  <si>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</si>
  <si>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</si>
  <si>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</si>
  <si>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</si>
  <si>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</si>
  <si>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</si>
  <si>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</si>
  <si>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</si>
  <si>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</si>
  <si>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</si>
  <si>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</si>
  <si>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</si>
  <si>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</si>
  <si>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</si>
  <si>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</si>
  <si>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</si>
  <si>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</si>
  <si>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</si>
  <si>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</si>
  <si>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</si>
  <si>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</si>
  <si>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</si>
  <si>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</si>
  <si>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</si>
  <si>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</si>
  <si>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</si>
  <si>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</si>
  <si>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</si>
  <si>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</si>
  <si>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</si>
  <si>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</si>
  <si>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</si>
  <si>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</si>
  <si>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</si>
  <si>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</si>
  <si>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</si>
  <si>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</si>
  <si>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</si>
  <si>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</si>
  <si>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</si>
  <si>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</si>
  <si>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</si>
  <si>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</si>
  <si>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</si>
  <si>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</si>
  <si>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</si>
  <si>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</si>
  <si>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</si>
  <si>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</si>
  <si>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</si>
  <si>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</si>
  <si>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</si>
  <si>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</si>
  <si>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</si>
  <si>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</si>
  <si>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</si>
  <si>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</si>
  <si>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</si>
  <si>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</si>
  <si>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</si>
  <si>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</si>
  <si>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</si>
  <si>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</si>
  <si>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</si>
  <si>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</si>
  <si>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</si>
  <si>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</si>
  <si>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</si>
  <si>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</si>
  <si>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</si>
  <si>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</si>
  <si>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</si>
  <si>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</si>
  <si>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</si>
  <si>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</si>
  <si>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</si>
  <si>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</si>
  <si>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</si>
  <si>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</si>
  <si>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</si>
  <si>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</si>
  <si>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</si>
  <si>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</si>
  <si>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</si>
  <si>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</si>
  <si>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</si>
  <si>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</si>
  <si>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</si>
  <si>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</si>
  <si>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</si>
  <si>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</si>
  <si>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</si>
  <si>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</si>
  <si>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</si>
  <si>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</si>
  <si>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</si>
  <si>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</si>
  <si>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</si>
  <si>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</si>
  <si>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</si>
  <si>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</si>
  <si>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</si>
  <si>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</si>
  <si>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</si>
  <si>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</si>
  <si>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</si>
  <si>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</si>
  <si>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</si>
  <si>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</si>
  <si>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</si>
  <si>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</si>
  <si>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</si>
  <si>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</si>
  <si>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</si>
  <si>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</si>
  <si>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</si>
  <si>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</si>
  <si>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</si>
  <si>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</si>
  <si>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</si>
  <si>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</si>
  <si>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</si>
  <si>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</si>
  <si>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</si>
  <si>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</si>
  <si>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</si>
  <si>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</si>
  <si>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</si>
  <si>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</si>
  <si>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</si>
  <si>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</si>
  <si>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</si>
  <si>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</si>
  <si>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</si>
  <si>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</si>
  <si>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</si>
  <si>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</si>
  <si>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</si>
  <si>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</si>
  <si>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</si>
  <si>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</si>
  <si>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</si>
  <si>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</si>
  <si>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</si>
  <si>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</si>
  <si>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</si>
  <si>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</si>
  <si>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</si>
  <si>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富山県黒部市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</si>
  <si>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</si>
  <si>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</si>
  <si>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</si>
  <si>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</si>
  <si>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</si>
  <si>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</si>
  <si>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</si>
  <si>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</si>
  <si>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</si>
  <si>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</si>
  <si>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</si>
  <si>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</si>
  <si>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</si>
  <si>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</si>
  <si>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</si>
  <si>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</si>
  <si>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</si>
  <si>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</si>
  <si>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</si>
  <si>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</si>
  <si>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</si>
  <si>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</si>
  <si>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</si>
  <si>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</si>
  <si>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</si>
  <si>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</si>
  <si>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</si>
  <si>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</si>
  <si>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</si>
  <si>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</si>
  <si>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</si>
  <si>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</si>
  <si>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</si>
  <si>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</si>
  <si>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</si>
  <si>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</si>
  <si>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</si>
  <si>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</si>
  <si>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</si>
  <si>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</si>
  <si>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発電事業特別会計</t>
    <phoneticPr fontId="5"/>
  </si>
  <si>
    <t>法非適用企業</t>
    <phoneticPr fontId="5"/>
  </si>
  <si>
    <t>簡易水道事業特別会計</t>
    <phoneticPr fontId="5"/>
  </si>
  <si>
    <t>-</t>
    <phoneticPr fontId="5"/>
  </si>
  <si>
    <t>牧場事業特別会計</t>
    <phoneticPr fontId="5"/>
  </si>
  <si>
    <t>フィッシャリーナ事業特別会計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</si>
  <si>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</si>
  <si>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</si>
  <si>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</si>
  <si>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</si>
  <si>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</si>
  <si>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</si>
  <si>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</si>
  <si>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</si>
  <si>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</si>
  <si>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</si>
  <si>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</si>
  <si>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</si>
  <si>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</si>
  <si>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</si>
  <si>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</si>
  <si>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</si>
  <si>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</si>
  <si>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</si>
  <si>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</si>
  <si>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</si>
  <si>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</si>
  <si>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</si>
  <si>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</si>
  <si>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</si>
  <si>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</si>
  <si>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</si>
  <si>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</si>
  <si>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</si>
  <si>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</si>
  <si>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</si>
  <si>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</si>
  <si>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</si>
  <si>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</si>
  <si>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</si>
  <si>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</si>
  <si>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</si>
  <si>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</si>
  <si>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</si>
  <si>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</si>
  <si>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</si>
  <si>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</si>
  <si>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</si>
  <si>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</si>
  <si>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</si>
  <si>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</si>
  <si>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</si>
  <si>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</si>
  <si>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</si>
  <si>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</si>
  <si>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</si>
  <si>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</si>
  <si>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</si>
  <si>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</si>
  <si>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</si>
  <si>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</si>
  <si>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</si>
  <si>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</si>
  <si>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</si>
  <si>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</si>
  <si>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</si>
  <si>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</si>
  <si>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</si>
  <si>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</si>
  <si>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</si>
  <si>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</si>
  <si>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</si>
  <si>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</si>
  <si>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</si>
  <si>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</si>
  <si>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</si>
  <si>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</si>
  <si>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地域開発事業特別会計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</si>
  <si>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</si>
  <si>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</si>
  <si>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</si>
  <si>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</si>
  <si>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</si>
  <si>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</si>
  <si>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</si>
  <si>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</si>
  <si>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</si>
  <si>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</si>
  <si>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</si>
  <si>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</si>
  <si>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</si>
  <si>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</si>
  <si>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</si>
  <si>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</si>
  <si>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</si>
  <si>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</si>
  <si>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</si>
  <si>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</si>
  <si>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</si>
  <si>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</si>
  <si>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</si>
  <si>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</si>
  <si>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</si>
  <si>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</si>
  <si>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</si>
  <si>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</si>
  <si>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</si>
  <si>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</si>
  <si>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</si>
  <si>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</si>
  <si>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</si>
  <si>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</si>
  <si>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</si>
  <si>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</si>
  <si>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</si>
  <si>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</si>
  <si>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</si>
  <si>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</si>
  <si>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</si>
  <si>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</si>
  <si>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</si>
  <si>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</si>
  <si>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</si>
  <si>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</si>
  <si>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</si>
  <si>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</si>
  <si>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</si>
  <si>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</si>
  <si>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</si>
  <si>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</si>
  <si>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</si>
  <si>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</si>
  <si>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</si>
  <si>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</si>
  <si>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</si>
  <si>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</si>
  <si>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</si>
  <si>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</si>
  <si>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</si>
  <si>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</si>
  <si>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</si>
  <si>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</si>
  <si>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</si>
  <si>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</si>
  <si>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</si>
  <si>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</si>
  <si>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</si>
  <si>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</si>
  <si>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</si>
  <si>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</si>
  <si>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</si>
  <si>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</si>
  <si>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</si>
  <si>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</si>
  <si>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</si>
  <si>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</si>
  <si>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</si>
  <si>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</si>
  <si>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</si>
  <si>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</si>
  <si>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</si>
  <si>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</si>
  <si>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</si>
  <si>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</si>
  <si>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</si>
  <si>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</si>
  <si>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0.46</t>
  </si>
  <si>
    <t>病院事業会計</t>
  </si>
  <si>
    <t>一般会計</t>
  </si>
  <si>
    <t>下水道事業会計</t>
  </si>
  <si>
    <t>水道事業会計</t>
  </si>
  <si>
    <t>国民健康保険事業</t>
  </si>
  <si>
    <t>フィッシャリーナ事業特別会計</t>
  </si>
  <si>
    <t>発電事業特別会計</t>
  </si>
  <si>
    <t>後期高齢者医療事業</t>
  </si>
  <si>
    <t>その他会計（赤字）</t>
  </si>
  <si>
    <t>その他会計（黒字）</t>
  </si>
  <si>
    <t>-</t>
    <phoneticPr fontId="2"/>
  </si>
  <si>
    <t>-</t>
    <phoneticPr fontId="2"/>
  </si>
  <si>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</si>
  <si>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</si>
  <si>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</si>
  <si>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</si>
  <si>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</si>
  <si>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</si>
  <si>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</si>
  <si>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</si>
  <si>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</si>
  <si>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特別会計</t>
    <rPh sb="2" eb="4">
      <t>トクベツ</t>
    </rPh>
    <rPh sb="4" eb="6">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</si>
  <si>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</si>
  <si>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</si>
  <si>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</si>
  <si>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</si>
  <si>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</si>
  <si>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</si>
  <si>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</si>
  <si>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合併地域振興基金</t>
    <rPh sb="0" eb="2">
      <t>ガッペイ</t>
    </rPh>
    <rPh sb="2" eb="4">
      <t>チイキ</t>
    </rPh>
    <rPh sb="4" eb="6">
      <t>シンコウ</t>
    </rPh>
    <rPh sb="6" eb="8">
      <t>キキン</t>
    </rPh>
    <phoneticPr fontId="11"/>
  </si>
  <si>
    <t>公共施設維持補修基金</t>
    <rPh sb="0" eb="2">
      <t>コウキョウ</t>
    </rPh>
    <rPh sb="2" eb="4">
      <t>シセツ</t>
    </rPh>
    <rPh sb="4" eb="6">
      <t>イジ</t>
    </rPh>
    <rPh sb="6" eb="8">
      <t>ホシュウ</t>
    </rPh>
    <rPh sb="8" eb="10">
      <t>キキン</t>
    </rPh>
    <phoneticPr fontId="11"/>
  </si>
  <si>
    <t>社会福祉振興事業基金</t>
    <rPh sb="0" eb="2">
      <t>シャカイ</t>
    </rPh>
    <rPh sb="2" eb="4">
      <t>フクシ</t>
    </rPh>
    <rPh sb="4" eb="6">
      <t>シンコウ</t>
    </rPh>
    <rPh sb="6" eb="8">
      <t>ジギョウ</t>
    </rPh>
    <rPh sb="8" eb="10">
      <t>キキン</t>
    </rPh>
    <phoneticPr fontId="11"/>
  </si>
  <si>
    <t>学校建設基金</t>
    <rPh sb="0" eb="2">
      <t>ガッコウ</t>
    </rPh>
    <rPh sb="2" eb="4">
      <t>ケンセツ</t>
    </rPh>
    <rPh sb="4" eb="6">
      <t>キキン</t>
    </rPh>
    <phoneticPr fontId="11"/>
  </si>
  <si>
    <t>納骨堂事業基金</t>
    <rPh sb="0" eb="3">
      <t>ノウコツドウ</t>
    </rPh>
    <rPh sb="3" eb="5">
      <t>ジギョウ</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</si>
  <si>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</si>
  <si>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</si>
  <si>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</si>
  <si>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で、類似団体と比べて高い水準にあり、有形固定資産減価償却率は横ばいで類似団体と近似している状況にある。今後も中学校建設事業など新たな施設の建設に係る起債額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rPh sb="1" eb="3">
      <t>ショウライ</t>
    </rPh>
    <rPh sb="3" eb="5">
      <t>フタン</t>
    </rPh>
    <rPh sb="5" eb="7">
      <t>ヒリツ</t>
    </rPh>
    <rPh sb="8" eb="10">
      <t>ゾウカ</t>
    </rPh>
    <rPh sb="10" eb="12">
      <t>ケイコウ</t>
    </rPh>
    <rPh sb="14" eb="16">
      <t>ルイジ</t>
    </rPh>
    <rPh sb="16" eb="18">
      <t>ダンタイ</t>
    </rPh>
    <rPh sb="19" eb="20">
      <t>クラ</t>
    </rPh>
    <rPh sb="22" eb="23">
      <t>タカ</t>
    </rPh>
    <rPh sb="24" eb="26">
      <t>スイジュン</t>
    </rPh>
    <rPh sb="30" eb="32">
      <t>ユウケイ</t>
    </rPh>
    <rPh sb="32" eb="34">
      <t>コテイ</t>
    </rPh>
    <rPh sb="34" eb="36">
      <t>シサン</t>
    </rPh>
    <rPh sb="36" eb="38">
      <t>ゲンカ</t>
    </rPh>
    <rPh sb="38" eb="40">
      <t>ショウキャク</t>
    </rPh>
    <rPh sb="40" eb="41">
      <t>リツ</t>
    </rPh>
    <rPh sb="42" eb="43">
      <t>ヨコ</t>
    </rPh>
    <rPh sb="46" eb="48">
      <t>ルイジ</t>
    </rPh>
    <rPh sb="48" eb="50">
      <t>ダンタイ</t>
    </rPh>
    <rPh sb="51" eb="53">
      <t>キンジ</t>
    </rPh>
    <rPh sb="57" eb="59">
      <t>ジョウキョウ</t>
    </rPh>
    <rPh sb="63" eb="65">
      <t>コンゴ</t>
    </rPh>
    <rPh sb="66" eb="69">
      <t>チュウガッコウ</t>
    </rPh>
    <rPh sb="69" eb="71">
      <t>ケンセツ</t>
    </rPh>
    <rPh sb="71" eb="73">
      <t>ジギョウ</t>
    </rPh>
    <rPh sb="75" eb="76">
      <t>アラ</t>
    </rPh>
    <rPh sb="78" eb="80">
      <t>シセツ</t>
    </rPh>
    <rPh sb="81" eb="83">
      <t>ケンセツ</t>
    </rPh>
    <rPh sb="84" eb="85">
      <t>カカ</t>
    </rPh>
    <rPh sb="86" eb="88">
      <t>キサイ</t>
    </rPh>
    <rPh sb="88" eb="89">
      <t>ガク</t>
    </rPh>
    <rPh sb="90" eb="92">
      <t>ゾウカ</t>
    </rPh>
    <rPh sb="94" eb="96">
      <t>ショウライ</t>
    </rPh>
    <rPh sb="96" eb="98">
      <t>フタン</t>
    </rPh>
    <rPh sb="99" eb="101">
      <t>ゾウカ</t>
    </rPh>
    <rPh sb="105" eb="107">
      <t>ミコ</t>
    </rPh>
    <rPh sb="195" eb="19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</si>
  <si>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</si>
  <si>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</si>
  <si>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</si>
  <si>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</si>
  <si>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</si>
  <si>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</si>
  <si>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rPh sb="1" eb="3">
      <t>ジッシツ</t>
    </rPh>
    <rPh sb="3" eb="6">
      <t>コウサイヒ</t>
    </rPh>
    <rPh sb="6" eb="8">
      <t>ヒリツ</t>
    </rPh>
    <rPh sb="9" eb="11">
      <t>ショウライ</t>
    </rPh>
    <rPh sb="11" eb="13">
      <t>フタン</t>
    </rPh>
    <rPh sb="13" eb="15">
      <t>ヒリツ</t>
    </rPh>
    <rPh sb="18" eb="20">
      <t>ルイジ</t>
    </rPh>
    <rPh sb="20" eb="22">
      <t>ダンタイ</t>
    </rPh>
    <rPh sb="23" eb="25">
      <t>ヒカク</t>
    </rPh>
    <rPh sb="27" eb="28">
      <t>タカ</t>
    </rPh>
    <rPh sb="29" eb="31">
      <t>スイジュン</t>
    </rPh>
    <rPh sb="35" eb="42">
      <t>ジッシツコウサイヒヒリツ</t>
    </rPh>
    <rPh sb="155" eb="156">
      <t>トウ</t>
    </rPh>
    <rPh sb="165" eb="167">
      <t>シュクゲン</t>
    </rPh>
    <rPh sb="168" eb="169">
      <t>アワ</t>
    </rPh>
    <rPh sb="196" eb="198">
      <t>ヒツヨウ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</si>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</sst>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3E21-4A61-BCFB-9007EC913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117377</c:v>
                </c:pt>
                <c:pt idx="1">
                  <c:v>158926</c:v>
                </c:pt>
                <c:pt idx="2">
                  <c:v>148064</c:v>
                </c:pt>
                <c:pt idx="3">
                  <c:v>77947</c:v>
                </c:pt>
                <c:pt idx="4">
                  <c:v>98588</c:v>
                </c:pt>
              </c:numCache>
            </c:numRef>
          </c:val>
          <c:smooth val="0"/>
          <c:extLst>
            <c:ext xmlns:c16="http://schemas.microsoft.com/office/drawing/2014/chart" uri="{C3380CC4-5D6E-409C-BE32-E72D297353CC}">
              <c16:uniqueId val="{00000001-3E21-4A61-BCFB-9007EC9139A7}"/>
            </c:ext>
          </c:extLst>
        </c:ser>
        <c:dLbls>
          <c:showLegendKey val="0"/>
          <c:showVal val="0"/>
          <c:showCatName val="0"/>
          <c:showSerName val="0"/>
          <c:showPercent val="0"/>
          <c:showBubbleSize val="0"/>
        </c:dLbls>
        <c:marker val="1"/>
        <c:smooth val="0"/>
        <c:axId val="120508480"/>
        <c:axId val="120510440"/>
      </c:lineChart>
      <c:catAx>
        <c:axId val="12050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10440"/>
        <c:crosses val="autoZero"/>
        <c:auto val="1"/>
        <c:lblAlgn val="ctr"/>
        <c:lblOffset val="100"/>
        <c:tickLblSkip val="1"/>
        <c:tickMarkSkip val="1"/>
        <c:noMultiLvlLbl val="0"/>
      </c:catAx>
      <c:valAx>
        <c:axId val="120510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0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3.47</c:v>
                </c:pt>
                <c:pt idx="1">
                  <c:v>5.01</c:v>
                </c:pt>
                <c:pt idx="2">
                  <c:v>4.42</c:v>
                </c:pt>
                <c:pt idx="3">
                  <c:v>4.1900000000000004</c:v>
                </c:pt>
                <c:pt idx="4">
                  <c:v>4.4800000000000004</c:v>
                </c:pt>
              </c:numCache>
            </c:numRef>
          </c:val>
          <c:extLst>
            <c:ext xmlns:c16="http://schemas.microsoft.com/office/drawing/2014/chart" uri="{C3380CC4-5D6E-409C-BE32-E72D297353CC}">
              <c16:uniqueId val="{00000000-AACF-4FCC-B17E-EB0ADD9CA4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15.75</c:v>
                </c:pt>
                <c:pt idx="1">
                  <c:v>12.65</c:v>
                </c:pt>
                <c:pt idx="2">
                  <c:v>13.17</c:v>
                </c:pt>
                <c:pt idx="3">
                  <c:v>13.31</c:v>
                </c:pt>
                <c:pt idx="4">
                  <c:v>12.36</c:v>
                </c:pt>
              </c:numCache>
            </c:numRef>
          </c:val>
          <c:extLst>
            <c:ext xmlns:c16="http://schemas.microsoft.com/office/drawing/2014/chart" uri="{C3380CC4-5D6E-409C-BE32-E72D297353CC}">
              <c16:uniqueId val="{00000001-AACF-4FCC-B17E-EB0ADD9CA40C}"/>
            </c:ext>
          </c:extLst>
        </c:ser>
        <c:dLbls>
          <c:showLegendKey val="0"/>
          <c:showVal val="0"/>
          <c:showCatName val="0"/>
          <c:showSerName val="0"/>
          <c:showPercent val="0"/>
          <c:showBubbleSize val="0"/>
        </c:dLbls>
        <c:gapWidth val="250"/>
        <c:overlap val="100"/>
        <c:axId val="120512400"/>
        <c:axId val="12051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-1.65</c:v>
                </c:pt>
                <c:pt idx="2">
                  <c:v>1.1200000000000001</c:v>
                </c:pt>
                <c:pt idx="3">
                  <c:v>1.38</c:v>
                </c:pt>
                <c:pt idx="4">
                  <c:v>-0.46</c:v>
                </c:pt>
              </c:numCache>
            </c:numRef>
          </c:val>
          <c:smooth val="0"/>
          <c:extLst>
            <c:ext xmlns:c16="http://schemas.microsoft.com/office/drawing/2014/chart" uri="{C3380CC4-5D6E-409C-BE32-E72D297353CC}">
              <c16:uniqueId val="{00000002-AACF-4FCC-B17E-EB0ADD9CA40C}"/>
            </c:ext>
          </c:extLst>
        </c:ser>
        <c:dLbls>
          <c:showLegendKey val="0"/>
          <c:showVal val="0"/>
          <c:showCatName val="0"/>
          <c:showSerName val="0"/>
          <c:showPercent val="0"/>
          <c:showBubbleSize val="0"/>
        </c:dLbls>
        <c:marker val="1"/>
        <c:smooth val="0"/>
        <c:axId val="120512400"/>
        <c:axId val="120512792"/>
      </c:lineChart>
      <c:catAx>
        <c:axId val="12051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512792"/>
        <c:crosses val="autoZero"/>
        <c:auto val="1"/>
        <c:lblAlgn val="ctr"/>
        <c:lblOffset val="100"/>
        <c:tickLblSkip val="1"/>
        <c:tickMarkSkip val="1"/>
        <c:noMultiLvlLbl val="0"/>
      </c:catAx>
      <c:valAx>
        <c:axId val="12051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72-4975-8D41-21793D5324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72-4975-8D41-21793D532422}"/>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72-4975-8D41-21793D532422}"/>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672-4975-8D41-21793D532422}"/>
            </c:ext>
          </c:extLst>
        </c:ser>
        <c:ser>
          <c:idx val="4"/>
          <c:order val="4"/>
          <c:tx>
            <c:strRef>
              <c:f>データシート!$A$31</c:f>
              <c:strCache>
                <c:ptCount val="1"/>
                <c:pt idx="0">
                  <c:v>フィッシャリーナ事業特別会計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0.06</c:v>
                </c:pt>
                <c:pt idx="8">
                  <c:v>#N/A</c:v>
                </c:pt>
                <c:pt idx="9">
                  <c:v>0.03</c:v>
                </c:pt>
              </c:numCache>
            </c:numRef>
          </c:val>
          <c:extLst>
            <c:ext xmlns:c16="http://schemas.microsoft.com/office/drawing/2014/chart" uri="{C3380CC4-5D6E-409C-BE32-E72D297353CC}">
              <c16:uniqueId val="{00000004-5672-4975-8D41-21793D53242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1.35</c:v>
                </c:pt>
                <c:pt idx="2">
                  <c:v>#N/A</c:v>
                </c:pt>
                <c:pt idx="3">
                  <c:v>1.78</c:v>
                </c:pt>
                <c:pt idx="4">
                  <c:v>#N/A</c:v>
                </c:pt>
                <c:pt idx="5">
                  <c:v>2.02</c:v>
                </c:pt>
                <c:pt idx="6">
                  <c:v>#N/A</c:v>
                </c:pt>
                <c:pt idx="7">
                  <c:v>2.36</c:v>
                </c:pt>
                <c:pt idx="8">
                  <c:v>#N/A</c:v>
                </c:pt>
                <c:pt idx="9">
                  <c:v>1.08</c:v>
                </c:pt>
              </c:numCache>
            </c:numRef>
          </c:val>
          <c:extLst>
            <c:ext xmlns:c16="http://schemas.microsoft.com/office/drawing/2014/chart" uri="{C3380CC4-5D6E-409C-BE32-E72D297353CC}">
              <c16:uniqueId val="{00000005-5672-4975-8D41-21793D53242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1.1599999999999999</c:v>
                </c:pt>
                <c:pt idx="2">
                  <c:v>#N/A</c:v>
                </c:pt>
                <c:pt idx="3">
                  <c:v>1.41</c:v>
                </c:pt>
                <c:pt idx="4">
                  <c:v>#N/A</c:v>
                </c:pt>
                <c:pt idx="5">
                  <c:v>1.6</c:v>
                </c:pt>
                <c:pt idx="6">
                  <c:v>#N/A</c:v>
                </c:pt>
                <c:pt idx="7">
                  <c:v>1.75</c:v>
                </c:pt>
                <c:pt idx="8">
                  <c:v>#N/A</c:v>
                </c:pt>
                <c:pt idx="9">
                  <c:v>2.15</c:v>
                </c:pt>
              </c:numCache>
            </c:numRef>
          </c:val>
          <c:extLst>
            <c:ext xmlns:c16="http://schemas.microsoft.com/office/drawing/2014/chart" uri="{C3380CC4-5D6E-409C-BE32-E72D297353CC}">
              <c16:uniqueId val="{00000006-5672-4975-8D41-21793D5324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1.69</c:v>
                </c:pt>
                <c:pt idx="2">
                  <c:v>#N/A</c:v>
                </c:pt>
                <c:pt idx="3">
                  <c:v>2.62</c:v>
                </c:pt>
                <c:pt idx="4">
                  <c:v>#N/A</c:v>
                </c:pt>
                <c:pt idx="5">
                  <c:v>2.71</c:v>
                </c:pt>
                <c:pt idx="6">
                  <c:v>#N/A</c:v>
                </c:pt>
                <c:pt idx="7">
                  <c:v>2.48</c:v>
                </c:pt>
                <c:pt idx="8">
                  <c:v>#N/A</c:v>
                </c:pt>
                <c:pt idx="9">
                  <c:v>2.5499999999999998</c:v>
                </c:pt>
              </c:numCache>
            </c:numRef>
          </c:val>
          <c:extLst>
            <c:ext xmlns:c16="http://schemas.microsoft.com/office/drawing/2014/chart" uri="{C3380CC4-5D6E-409C-BE32-E72D297353CC}">
              <c16:uniqueId val="{00000007-5672-4975-8D41-21793D5324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3.46</c:v>
                </c:pt>
                <c:pt idx="2">
                  <c:v>#N/A</c:v>
                </c:pt>
                <c:pt idx="3">
                  <c:v>5</c:v>
                </c:pt>
                <c:pt idx="4">
                  <c:v>#N/A</c:v>
                </c:pt>
                <c:pt idx="5">
                  <c:v>4.42</c:v>
                </c:pt>
                <c:pt idx="6">
                  <c:v>#N/A</c:v>
                </c:pt>
                <c:pt idx="7">
                  <c:v>4.1900000000000004</c:v>
                </c:pt>
                <c:pt idx="8">
                  <c:v>#N/A</c:v>
                </c:pt>
                <c:pt idx="9">
                  <c:v>4.47</c:v>
                </c:pt>
              </c:numCache>
            </c:numRef>
          </c:val>
          <c:extLst>
            <c:ext xmlns:c16="http://schemas.microsoft.com/office/drawing/2014/chart" uri="{C3380CC4-5D6E-409C-BE32-E72D297353CC}">
              <c16:uniqueId val="{00000008-5672-4975-8D41-21793D53242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30.08</c:v>
                </c:pt>
                <c:pt idx="2">
                  <c:v>#N/A</c:v>
                </c:pt>
                <c:pt idx="3">
                  <c:v>34.15</c:v>
                </c:pt>
                <c:pt idx="4">
                  <c:v>#N/A</c:v>
                </c:pt>
                <c:pt idx="5">
                  <c:v>26.58</c:v>
                </c:pt>
                <c:pt idx="6">
                  <c:v>#N/A</c:v>
                </c:pt>
                <c:pt idx="7">
                  <c:v>21.6</c:v>
                </c:pt>
                <c:pt idx="8">
                  <c:v>#N/A</c:v>
                </c:pt>
                <c:pt idx="9">
                  <c:v>17.78</c:v>
                </c:pt>
              </c:numCache>
            </c:numRef>
          </c:val>
          <c:extLst>
            <c:ext xmlns:c16="http://schemas.microsoft.com/office/drawing/2014/chart" uri="{C3380CC4-5D6E-409C-BE32-E72D297353CC}">
              <c16:uniqueId val="{00000009-5672-4975-8D41-21793D532422}"/>
            </c:ext>
          </c:extLst>
        </c:ser>
        <c:dLbls>
          <c:showLegendKey val="0"/>
          <c:showVal val="0"/>
          <c:showCatName val="0"/>
          <c:showSerName val="0"/>
          <c:showPercent val="0"/>
          <c:showBubbleSize val="0"/>
        </c:dLbls>
        <c:gapWidth val="150"/>
        <c:overlap val="100"/>
        <c:axId val="120513576"/>
        <c:axId val="120513968"/>
      </c:barChart>
      <c:catAx>
        <c:axId val="12051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13968"/>
        <c:crosses val="autoZero"/>
        <c:auto val="1"/>
        <c:lblAlgn val="ctr"/>
        <c:lblOffset val="100"/>
        <c:tickLblSkip val="1"/>
        <c:tickMarkSkip val="1"/>
        <c:noMultiLvlLbl val="0"/>
      </c:catAx>
      <c:valAx>
        <c:axId val="12051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3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2132</c:v>
                </c:pt>
                <c:pt idx="5">
                  <c:v>2293</c:v>
                </c:pt>
                <c:pt idx="8">
                  <c:v>2276</c:v>
                </c:pt>
                <c:pt idx="11">
                  <c:v>2306</c:v>
                </c:pt>
                <c:pt idx="14">
                  <c:v>2416</c:v>
                </c:pt>
              </c:numCache>
            </c:numRef>
          </c:val>
          <c:extLst>
            <c:ext xmlns:c16="http://schemas.microsoft.com/office/drawing/2014/chart" uri="{C3380CC4-5D6E-409C-BE32-E72D297353CC}">
              <c16:uniqueId val="{00000000-5B50-4839-8E93-9CC2EA050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50-4839-8E93-9CC2EA050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200</c:v>
                </c:pt>
                <c:pt idx="3">
                  <c:v>180</c:v>
                </c:pt>
                <c:pt idx="6">
                  <c:v>117</c:v>
                </c:pt>
                <c:pt idx="9">
                  <c:v>99</c:v>
                </c:pt>
                <c:pt idx="12">
                  <c:v>98</c:v>
                </c:pt>
              </c:numCache>
            </c:numRef>
          </c:val>
          <c:extLst>
            <c:ext xmlns:c16="http://schemas.microsoft.com/office/drawing/2014/chart" uri="{C3380CC4-5D6E-409C-BE32-E72D297353CC}">
              <c16:uniqueId val="{00000002-5B50-4839-8E93-9CC2EA050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143</c:v>
                </c:pt>
                <c:pt idx="3">
                  <c:v>68</c:v>
                </c:pt>
                <c:pt idx="6">
                  <c:v>44</c:v>
                </c:pt>
                <c:pt idx="9">
                  <c:v>91</c:v>
                </c:pt>
                <c:pt idx="12">
                  <c:v>132</c:v>
                </c:pt>
              </c:numCache>
            </c:numRef>
          </c:val>
          <c:extLst>
            <c:ext xmlns:c16="http://schemas.microsoft.com/office/drawing/2014/chart" uri="{C3380CC4-5D6E-409C-BE32-E72D297353CC}">
              <c16:uniqueId val="{00000003-5B50-4839-8E93-9CC2EA050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963</c:v>
                </c:pt>
                <c:pt idx="3">
                  <c:v>1031</c:v>
                </c:pt>
                <c:pt idx="6">
                  <c:v>1022</c:v>
                </c:pt>
                <c:pt idx="9">
                  <c:v>1065</c:v>
                </c:pt>
                <c:pt idx="12">
                  <c:v>1022</c:v>
                </c:pt>
              </c:numCache>
            </c:numRef>
          </c:val>
          <c:extLst>
            <c:ext xmlns:c16="http://schemas.microsoft.com/office/drawing/2014/chart" uri="{C3380CC4-5D6E-409C-BE32-E72D297353CC}">
              <c16:uniqueId val="{00000004-5B50-4839-8E93-9CC2EA050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50-4839-8E93-9CC2EA050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50-4839-8E93-9CC2EA050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2468</c:v>
                </c:pt>
                <c:pt idx="3">
                  <c:v>2530</c:v>
                </c:pt>
                <c:pt idx="6">
                  <c:v>2428</c:v>
                </c:pt>
                <c:pt idx="9">
                  <c:v>2256</c:v>
                </c:pt>
                <c:pt idx="12">
                  <c:v>2283</c:v>
                </c:pt>
              </c:numCache>
            </c:numRef>
          </c:val>
          <c:extLst>
            <c:ext xmlns:c16="http://schemas.microsoft.com/office/drawing/2014/chart" uri="{C3380CC4-5D6E-409C-BE32-E72D297353CC}">
              <c16:uniqueId val="{00000007-5B50-4839-8E93-9CC2EA050322}"/>
            </c:ext>
          </c:extLst>
        </c:ser>
        <c:dLbls>
          <c:showLegendKey val="0"/>
          <c:showVal val="0"/>
          <c:showCatName val="0"/>
          <c:showSerName val="0"/>
          <c:showPercent val="0"/>
          <c:showBubbleSize val="0"/>
        </c:dLbls>
        <c:gapWidth val="100"/>
        <c:overlap val="100"/>
        <c:axId val="226004712"/>
        <c:axId val="22600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1642</c:v>
                </c:pt>
                <c:pt idx="2">
                  <c:v>#N/A</c:v>
                </c:pt>
                <c:pt idx="3">
                  <c:v>#N/A</c:v>
                </c:pt>
                <c:pt idx="4">
                  <c:v>1516</c:v>
                </c:pt>
                <c:pt idx="5">
                  <c:v>#N/A</c:v>
                </c:pt>
                <c:pt idx="6">
                  <c:v>#N/A</c:v>
                </c:pt>
                <c:pt idx="7">
                  <c:v>1335</c:v>
                </c:pt>
                <c:pt idx="8">
                  <c:v>#N/A</c:v>
                </c:pt>
                <c:pt idx="9">
                  <c:v>#N/A</c:v>
                </c:pt>
                <c:pt idx="10">
                  <c:v>1205</c:v>
                </c:pt>
                <c:pt idx="11">
                  <c:v>#N/A</c:v>
                </c:pt>
                <c:pt idx="12">
                  <c:v>#N/A</c:v>
                </c:pt>
                <c:pt idx="13">
                  <c:v>1119</c:v>
                </c:pt>
                <c:pt idx="14">
                  <c:v>#N/A</c:v>
                </c:pt>
              </c:numCache>
            </c:numRef>
          </c:val>
          <c:smooth val="0"/>
          <c:extLst>
            <c:ext xmlns:c16="http://schemas.microsoft.com/office/drawing/2014/chart" uri="{C3380CC4-5D6E-409C-BE32-E72D297353CC}">
              <c16:uniqueId val="{00000008-5B50-4839-8E93-9CC2EA050322}"/>
            </c:ext>
          </c:extLst>
        </c:ser>
        <c:dLbls>
          <c:showLegendKey val="0"/>
          <c:showVal val="0"/>
          <c:showCatName val="0"/>
          <c:showSerName val="0"/>
          <c:showPercent val="0"/>
          <c:showBubbleSize val="0"/>
        </c:dLbls>
        <c:marker val="1"/>
        <c:smooth val="0"/>
        <c:axId val="226004712"/>
        <c:axId val="226005104"/>
      </c:lineChart>
      <c:catAx>
        <c:axId val="22600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005104"/>
        <c:crosses val="autoZero"/>
        <c:auto val="1"/>
        <c:lblAlgn val="ctr"/>
        <c:lblOffset val="100"/>
        <c:tickLblSkip val="1"/>
        <c:tickMarkSkip val="1"/>
        <c:noMultiLvlLbl val="0"/>
      </c:catAx>
      <c:valAx>
        <c:axId val="22600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0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29015</c:v>
                </c:pt>
                <c:pt idx="5">
                  <c:v>30025</c:v>
                </c:pt>
                <c:pt idx="8">
                  <c:v>31620</c:v>
                </c:pt>
                <c:pt idx="11">
                  <c:v>32565</c:v>
                </c:pt>
                <c:pt idx="14">
                  <c:v>32258</c:v>
                </c:pt>
              </c:numCache>
            </c:numRef>
          </c:val>
          <c:extLst>
            <c:ext xmlns:c16="http://schemas.microsoft.com/office/drawing/2014/chart" uri="{C3380CC4-5D6E-409C-BE32-E72D297353CC}">
              <c16:uniqueId val="{00000000-EE4B-405E-8507-711EC2F674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334</c:v>
                </c:pt>
                <c:pt idx="5">
                  <c:v>326</c:v>
                </c:pt>
                <c:pt idx="8">
                  <c:v>290</c:v>
                </c:pt>
                <c:pt idx="11">
                  <c:v>248</c:v>
                </c:pt>
                <c:pt idx="14">
                  <c:v>216</c:v>
                </c:pt>
              </c:numCache>
            </c:numRef>
          </c:val>
          <c:extLst>
            <c:ext xmlns:c16="http://schemas.microsoft.com/office/drawing/2014/chart" uri="{C3380CC4-5D6E-409C-BE32-E72D297353CC}">
              <c16:uniqueId val="{00000001-EE4B-405E-8507-711EC2F674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4967</c:v>
                </c:pt>
                <c:pt idx="5">
                  <c:v>4417</c:v>
                </c:pt>
                <c:pt idx="8">
                  <c:v>3716</c:v>
                </c:pt>
                <c:pt idx="11">
                  <c:v>3720</c:v>
                </c:pt>
                <c:pt idx="14">
                  <c:v>3272</c:v>
                </c:pt>
              </c:numCache>
            </c:numRef>
          </c:val>
          <c:extLst>
            <c:ext xmlns:c16="http://schemas.microsoft.com/office/drawing/2014/chart" uri="{C3380CC4-5D6E-409C-BE32-E72D297353CC}">
              <c16:uniqueId val="{00000002-EE4B-405E-8507-711EC2F674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4B-405E-8507-711EC2F674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4B-405E-8507-711EC2F674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28</c:v>
                </c:pt>
                <c:pt idx="12">
                  <c:v>28</c:v>
                </c:pt>
              </c:numCache>
            </c:numRef>
          </c:val>
          <c:extLst>
            <c:ext xmlns:c16="http://schemas.microsoft.com/office/drawing/2014/chart" uri="{C3380CC4-5D6E-409C-BE32-E72D297353CC}">
              <c16:uniqueId val="{00000005-EE4B-405E-8507-711EC2F674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1313</c:v>
                </c:pt>
                <c:pt idx="3">
                  <c:v>1144</c:v>
                </c:pt>
                <c:pt idx="6">
                  <c:v>920</c:v>
                </c:pt>
                <c:pt idx="9">
                  <c:v>851</c:v>
                </c:pt>
                <c:pt idx="12">
                  <c:v>638</c:v>
                </c:pt>
              </c:numCache>
            </c:numRef>
          </c:val>
          <c:extLst>
            <c:ext xmlns:c16="http://schemas.microsoft.com/office/drawing/2014/chart" uri="{C3380CC4-5D6E-409C-BE32-E72D297353CC}">
              <c16:uniqueId val="{00000006-EE4B-405E-8507-711EC2F674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652</c:v>
                </c:pt>
                <c:pt idx="3">
                  <c:v>994</c:v>
                </c:pt>
                <c:pt idx="6">
                  <c:v>1198</c:v>
                </c:pt>
                <c:pt idx="9">
                  <c:v>1159</c:v>
                </c:pt>
                <c:pt idx="12">
                  <c:v>1222</c:v>
                </c:pt>
              </c:numCache>
            </c:numRef>
          </c:val>
          <c:extLst>
            <c:ext xmlns:c16="http://schemas.microsoft.com/office/drawing/2014/chart" uri="{C3380CC4-5D6E-409C-BE32-E72D297353CC}">
              <c16:uniqueId val="{00000007-EE4B-405E-8507-711EC2F674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11339</c:v>
                </c:pt>
                <c:pt idx="3">
                  <c:v>12338</c:v>
                </c:pt>
                <c:pt idx="6">
                  <c:v>14694</c:v>
                </c:pt>
                <c:pt idx="9">
                  <c:v>14651</c:v>
                </c:pt>
                <c:pt idx="12">
                  <c:v>13875</c:v>
                </c:pt>
              </c:numCache>
            </c:numRef>
          </c:val>
          <c:extLst>
            <c:ext xmlns:c16="http://schemas.microsoft.com/office/drawing/2014/chart" uri="{C3380CC4-5D6E-409C-BE32-E72D297353CC}">
              <c16:uniqueId val="{00000008-EE4B-405E-8507-711EC2F674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955</c:v>
                </c:pt>
                <c:pt idx="3">
                  <c:v>780</c:v>
                </c:pt>
                <c:pt idx="6">
                  <c:v>668</c:v>
                </c:pt>
                <c:pt idx="9">
                  <c:v>713</c:v>
                </c:pt>
                <c:pt idx="12">
                  <c:v>826</c:v>
                </c:pt>
              </c:numCache>
            </c:numRef>
          </c:val>
          <c:extLst>
            <c:ext xmlns:c16="http://schemas.microsoft.com/office/drawing/2014/chart" uri="{C3380CC4-5D6E-409C-BE32-E72D297353CC}">
              <c16:uniqueId val="{00000009-EE4B-405E-8507-711EC2F674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27890</c:v>
                </c:pt>
                <c:pt idx="3">
                  <c:v>29349</c:v>
                </c:pt>
                <c:pt idx="6">
                  <c:v>30629</c:v>
                </c:pt>
                <c:pt idx="9">
                  <c:v>30233</c:v>
                </c:pt>
                <c:pt idx="12">
                  <c:v>30438</c:v>
                </c:pt>
              </c:numCache>
            </c:numRef>
          </c:val>
          <c:extLst>
            <c:ext xmlns:c16="http://schemas.microsoft.com/office/drawing/2014/chart" uri="{C3380CC4-5D6E-409C-BE32-E72D297353CC}">
              <c16:uniqueId val="{0000000A-EE4B-405E-8507-711EC2F6749B}"/>
            </c:ext>
          </c:extLst>
        </c:ser>
        <c:dLbls>
          <c:showLegendKey val="0"/>
          <c:showVal val="0"/>
          <c:showCatName val="0"/>
          <c:showSerName val="0"/>
          <c:showPercent val="0"/>
          <c:showBubbleSize val="0"/>
        </c:dLbls>
        <c:gapWidth val="100"/>
        <c:overlap val="100"/>
        <c:axId val="226005496"/>
        <c:axId val="226006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7833</c:v>
                </c:pt>
                <c:pt idx="2">
                  <c:v>#N/A</c:v>
                </c:pt>
                <c:pt idx="3">
                  <c:v>#N/A</c:v>
                </c:pt>
                <c:pt idx="4">
                  <c:v>9837</c:v>
                </c:pt>
                <c:pt idx="5">
                  <c:v>#N/A</c:v>
                </c:pt>
                <c:pt idx="6">
                  <c:v>#N/A</c:v>
                </c:pt>
                <c:pt idx="7">
                  <c:v>12483</c:v>
                </c:pt>
                <c:pt idx="8">
                  <c:v>#N/A</c:v>
                </c:pt>
                <c:pt idx="9">
                  <c:v>#N/A</c:v>
                </c:pt>
                <c:pt idx="10">
                  <c:v>11102</c:v>
                </c:pt>
                <c:pt idx="11">
                  <c:v>#N/A</c:v>
                </c:pt>
                <c:pt idx="12">
                  <c:v>#N/A</c:v>
                </c:pt>
                <c:pt idx="13">
                  <c:v>11282</c:v>
                </c:pt>
                <c:pt idx="14">
                  <c:v>#N/A</c:v>
                </c:pt>
              </c:numCache>
            </c:numRef>
          </c:val>
          <c:smooth val="0"/>
          <c:extLst>
            <c:ext xmlns:c16="http://schemas.microsoft.com/office/drawing/2014/chart" uri="{C3380CC4-5D6E-409C-BE32-E72D297353CC}">
              <c16:uniqueId val="{0000000B-EE4B-405E-8507-711EC2F6749B}"/>
            </c:ext>
          </c:extLst>
        </c:ser>
        <c:dLbls>
          <c:showLegendKey val="0"/>
          <c:showVal val="0"/>
          <c:showCatName val="0"/>
          <c:showSerName val="0"/>
          <c:showPercent val="0"/>
          <c:showBubbleSize val="0"/>
        </c:dLbls>
        <c:marker val="1"/>
        <c:smooth val="0"/>
        <c:axId val="226005496"/>
        <c:axId val="226006280"/>
      </c:lineChart>
      <c:catAx>
        <c:axId val="22600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006280"/>
        <c:crosses val="autoZero"/>
        <c:auto val="1"/>
        <c:lblAlgn val="ctr"/>
        <c:lblOffset val="100"/>
        <c:tickLblSkip val="1"/>
        <c:tickMarkSkip val="1"/>
        <c:noMultiLvlLbl val="0"/>
      </c:catAx>
      <c:valAx>
        <c:axId val="226006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0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1641</c:v>
                </c:pt>
                <c:pt idx="1">
                  <c:v>1642</c:v>
                </c:pt>
                <c:pt idx="2">
                  <c:v>1543</c:v>
                </c:pt>
              </c:numCache>
            </c:numRef>
          </c:val>
          <c:extLst>
            <c:ext xmlns:c16="http://schemas.microsoft.com/office/drawing/2014/chart" uri="{C3380CC4-5D6E-409C-BE32-E72D297353CC}">
              <c16:uniqueId val="{00000000-1990-44E0-98C0-7B411C778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586</c:v>
                </c:pt>
                <c:pt idx="1">
                  <c:v>586</c:v>
                </c:pt>
                <c:pt idx="2">
                  <c:v>537</c:v>
                </c:pt>
              </c:numCache>
            </c:numRef>
          </c:val>
          <c:extLst>
            <c:ext xmlns:c16="http://schemas.microsoft.com/office/drawing/2014/chart" uri="{C3380CC4-5D6E-409C-BE32-E72D297353CC}">
              <c16:uniqueId val="{00000001-1990-44E0-98C0-7B411C778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2860</c:v>
                </c:pt>
                <c:pt idx="1">
                  <c:v>2839</c:v>
                </c:pt>
                <c:pt idx="2">
                  <c:v>2384</c:v>
                </c:pt>
              </c:numCache>
            </c:numRef>
          </c:val>
          <c:extLst>
            <c:ext xmlns:c16="http://schemas.microsoft.com/office/drawing/2014/chart" uri="{C3380CC4-5D6E-409C-BE32-E72D297353CC}">
              <c16:uniqueId val="{00000002-1990-44E0-98C0-7B411C778A92}"/>
            </c:ext>
          </c:extLst>
        </c:ser>
        <c:dLbls>
          <c:showLegendKey val="0"/>
          <c:showVal val="0"/>
          <c:showCatName val="0"/>
          <c:showSerName val="0"/>
          <c:showPercent val="0"/>
          <c:showBubbleSize val="0"/>
        </c:dLbls>
        <c:gapWidth val="120"/>
        <c:overlap val="100"/>
        <c:axId val="226007848"/>
        <c:axId val="235037480"/>
      </c:barChart>
      <c:catAx>
        <c:axId val="22600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037480"/>
        <c:crosses val="autoZero"/>
        <c:auto val="1"/>
        <c:lblAlgn val="ctr"/>
        <c:lblOffset val="100"/>
        <c:tickLblSkip val="1"/>
        <c:tickMarkSkip val="1"/>
        <c:noMultiLvlLbl val="0"/>
      </c:catAx>
      <c:valAx>
        <c:axId val="235037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00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{17516CB3-27DD-42D2-B92C-5AF90521587E}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43B-47F7-87A7-C920D8BA1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{70F6B220-631B-4D2D-A509-92F0C2F70159}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B-47F7-87A7-C920D8BA1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{D32A7ED4-0CD3-41E4-A7E7-4358E77540BB}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B-47F7-87A7-C920D8BA1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{2C1B775A-CFB2-4616-9279-DCBCCAEB4A47}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B-47F7-87A7-C920D8BA1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{82F188DC-CB63-4E14-B073-CADC4541D35C}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B-47F7-87A7-C920D8BA19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{AB2E8B86-00D5-486B-A287-460215A1C09C}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43B-47F7-87A7-C920D8BA19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{9D5EE757-0C20-424A-BD08-3DB036389F18}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43B-47F7-87A7-C920D8BA19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{6979C190-8504-4A41-802E-52A63865F975}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43B-47F7-87A7-C920D8BA19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{8124A4EB-0C92-4EBB-999E-2E9B12859EF1}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43B-47F7-87A7-C920D8BA1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pt idx="32">
                  <c:v>55.7</c:v>
                </c:pt>
              </c:numCache>
            </c:numRef>
          </c:xVal>
          <c:yVal>
            <c:numRef>
              <c:f>公会計指標分析・財政指標組合せ分析表!$BP$51:$DC$51</c:f>
              <c:numCache>
                <c:formatCode>#,##0.0;"▲ "#,##0.0</c:formatCode>
                <c:ptCount val="40"/>
                <c:pt idx="24">
                  <c:v>110.3</c:v>
                </c:pt>
                <c:pt idx="32">
                  <c:v>111.6</c:v>
                </c:pt>
              </c:numCache>
            </c:numRef>
          </c:yVal>
          <c:smooth val="0"/>
          <c:extLst>
            <c:ext xmlns:c16="http://schemas.microsoft.com/office/drawing/2014/chart" uri="{C3380CC4-5D6E-409C-BE32-E72D297353CC}">
              <c16:uniqueId val="{00000009-E43B-47F7-87A7-C920D8BA19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{415072CF-A851-486B-9524-863270E1C811}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43B-47F7-87A7-C920D8BA19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{EBFD7065-49CE-4056-8517-A3AF3DE5C8DE}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B-47F7-87A7-C920D8BA1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{923994D2-4150-49AA-965B-585B53EB0EFD}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B-47F7-87A7-C920D8BA1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{F02F30D6-13DA-4A6E-80C6-79B47242A367}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B-47F7-87A7-C920D8BA1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{85CB6A0C-3388-4713-B02C-0314C3BC9BAB}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B-47F7-87A7-C920D8BA19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{ADAE72F7-C75E-4D2A-A382-37D6AFEC67B1}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43B-47F7-87A7-C920D8BA19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{D6114685-D07C-45BF-A05C-B1F215625B6B}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43B-47F7-87A7-C920D8BA19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{619BD8DE-289F-4D12-AF96-2869A53FF716}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43B-47F7-87A7-C920D8BA19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{405E1927-E33B-4ABC-B48B-AA5AEF57260F}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43B-47F7-87A7-C920D8BA1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c:ext xmlns:c16="http://schemas.microsoft.com/office/drawing/2014/chart" uri="{C3380CC4-5D6E-409C-BE32-E72D297353CC}">
              <c16:uniqueId val="{00000013-E43B-47F7-87A7-C920D8BA197D}"/>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{F3D07761-0F12-4172-9952-57D4E39DA7A9}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831-4392-8420-65690934B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{CF379DDE-A05B-430B-93EA-40EAF01BBD1E}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1-4392-8420-65690934B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{DB403CBD-9316-4F40-AE2B-0345FDFA9CB3}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1-4392-8420-65690934B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{36C2CA90-E848-46E9-A1E2-FBDDEAC6EF56}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1-4392-8420-65690934B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{AF73484D-867B-4338-973B-BC8F96E25C1B}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1-4392-8420-65690934BB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{5496AF14-24A3-42F3-98C4-0EDE09D0B4D9}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831-4392-8420-65690934BB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{95DB39A0-4281-4AC7-8E15-A07FE17870FF}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831-4392-8420-65690934BB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{44D7FC30-A50C-4325-826F-F4C34D7217F1}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831-4392-8420-65690934BB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{3437E133-8E74-4B0C-9FE0-F051390A7FBA}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831-4392-8420-65690934B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15.9</c:v>
                </c:pt>
                <c:pt idx="16">
                  <c:v>14.8</c:v>
                </c:pt>
                <c:pt idx="24">
                  <c:v>13.4</c:v>
                </c:pt>
                <c:pt idx="32">
                  <c:v>12</c:v>
                </c:pt>
              </c:numCache>
            </c:numRef>
          </c:xVal>
          <c:yVal>
            <c:numRef>
              <c:f>公会計指標分析・財政指標組合せ分析表!$BP$73:$DC$73</c:f>
              <c:numCache>
                <c:formatCode>#,##0.0;"▲ "#,##0.0</c:formatCode>
                <c:ptCount val="40"/>
                <c:pt idx="0">
                  <c:v>76.900000000000006</c:v>
                </c:pt>
                <c:pt idx="8">
                  <c:v>99.3</c:v>
                </c:pt>
                <c:pt idx="16">
                  <c:v>122.1</c:v>
                </c:pt>
                <c:pt idx="24">
                  <c:v>110.3</c:v>
                </c:pt>
                <c:pt idx="32">
                  <c:v>111.6</c:v>
                </c:pt>
              </c:numCache>
            </c:numRef>
          </c:yVal>
          <c:smooth val="0"/>
          <c:extLst>
            <c:ext xmlns:c16="http://schemas.microsoft.com/office/drawing/2014/chart" uri="{C3380CC4-5D6E-409C-BE32-E72D297353CC}">
              <c16:uniqueId val="{00000009-4831-4392-8420-65690934BB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{F5A5FDB3-3D61-45C6-9787-82EE05B436F0}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831-4392-8420-65690934BB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{D79997D4-E7DD-407D-BF75-C31F67A41547}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1-4392-8420-65690934B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{8D3AB641-930B-45E1-8219-EA885024E989}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1-4392-8420-65690934B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{22B79BAC-C144-4C54-A3A7-DD4ACD244E5A}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1-4392-8420-65690934B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{A6F1FEC1-D145-44C7-AAD5-0C6E41F5551F}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1-4392-8420-65690934BB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{B3505589-F0AE-4AE9-8574-C5B8476E7469}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831-4392-8420-65690934BB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{328806F6-C6E9-46CA-B4BE-B47928D822B8}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831-4392-8420-65690934BB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{C5C645D9-267C-4BA3-AAC2-5E2E199F11D5}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831-4392-8420-65690934BB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{1310EDBE-D1E5-4187-BD65-532217591455}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831-4392-8420-65690934B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4831-4392-8420-65690934BB03}"/>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元利償還金について、近年の大型建設事業に伴う公債費が平成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かけピークに達するため、今後も高い水準が続く見込みである。引き続き計画的な繰上償還の実施や利率見直しを行い、公債費の歳出抑制に努める。また、一部事務組合の償還金に対する負担金も増となっており、実質公債費比率の算定における分子の増要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現在高は、中学校建設事業や臨時財政対策債の継続発行により増加した。また、債務負担行為支出予定額についても、土地改良事業等により増加し、組合等負担等見込額についても組合の事業の債増により増加している。一方で公営企業債に係る繰入や退職手当負担見込額が減となり、全体で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充当可能財源等について、充当可能基金は中学校建設事業に伴う学校建設基金の取崩し等により、減少した。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上記要因により、将来負担比率の分子は前年度より増となっている。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年度においては、大雪に伴う除雪対策経費への充当として財政調整基金を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千円、中学校建設事業へ学校建設基金を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年度にかけて積立てた公共施設維持補修基金について、平成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年度より計画的に施設の補修事業へと充当している。そのため、基金全体として平成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5,066,971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千円あった現在高が平成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4,464,035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毎年度の予算編成において、財政状況に応じて財源の調整を行っており、基金強化による財源の涵養を図りながら、計画的な財政運営に努める。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合併地域振興基金・・・・・合併特例債による積立。地域振興等のソフト事業へ充当する。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公共施設維持補修基金・・・電源立地地域対策交付金及び一般財源による積立。公共施設の維持補修経費へ充当する。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学校建設基金・・・・・・・学校建設事業へ充当する。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合併地域振興基金・・・・・自治振興会運営補助金、名水マラソン開催補助金等に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公共施設維持補修基金・・・国際文化センター、総合体育センター、宇奈月国際会館等の施設補修へ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学校建設基金・・・・・・・中学校建設事業へ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合併地域振興基金・・・・・毎年度の予算編成において、原資となった合併特例債の償還額相当の範囲内で取り崩す。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公共施設維持補修基金・・・電源立地地域対策交付金の充当分については、対象施設ごとの個別計画を基に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一般財源分については毎年度の予算編成において、財政状況に応じて積立、取崩をする。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年度の事業完了に伴い、廃止予定。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大雪に伴う除雪対策経費への充当として財政調整基金を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千円を取崩しており、運用益積立と合わせて前年度より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千円取崩しており、運用益積立と合わせて前年度より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横ばいで類似団体と近似している状況であるが、更新時期を迎えている資産は増加しており、公共施設等の老朽化に伴い今後は上昇するものと思われる。「黒部市公共施設の再編に関する基本計画」に基づき、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87418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582739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129345</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大型事業の集中による新規発行債増により将来負担額が増加傾向にあり、債務償還可能年数は類似団体平均を上回っている。公共施設の見直し等による維持管理費の縮減と併せ、中長期的な計画に基づく借入及び繰上償還に努め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00000000-0008-0000-00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a:extLst>
            <a:ext uri="{FF2B5EF4-FFF2-40B4-BE49-F238E27FC236}">
              <a16:creationId xmlns:a16="http://schemas.microsoft.com/office/drawing/2014/main" id="{00000000-0008-0000-0000-000075000000}"/>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a:extLst>
            <a:ext uri="{FF2B5EF4-FFF2-40B4-BE49-F238E27FC236}">
              <a16:creationId xmlns:a16="http://schemas.microsoft.com/office/drawing/2014/main" id="{00000000-0008-0000-0000-000077000000}"/>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a:extLst>
            <a:ext uri="{FF2B5EF4-FFF2-40B4-BE49-F238E27FC236}">
              <a16:creationId xmlns:a16="http://schemas.microsoft.com/office/drawing/2014/main" id="{00000000-0008-0000-0000-000079000000}"/>
            </a:ext>
          </a:extLst>
        </xdr:cNvPr>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29" name="債務償還可能年数該当値テキスト">
          <a:extLst>
            <a:ext uri="{FF2B5EF4-FFF2-40B4-BE49-F238E27FC236}">
              <a16:creationId xmlns:a16="http://schemas.microsoft.com/office/drawing/2014/main" id="{00000000-0008-0000-0000-000081000000}"/>
            </a:ext>
          </a:extLst>
        </xdr:cNvPr>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130192</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673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158115</xdr:rowOff>
    </xdr:from>
    <xdr:to>
      <xdr:col>24</xdr:col>
      <xdr:colOff>63500</xdr:colOff>
      <xdr:row>36</xdr:row>
      <xdr:rowOff>17145</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797300" y="6158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59072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a:extLst>
            <a:ext uri="{FF2B5EF4-FFF2-40B4-BE49-F238E27FC236}">
              <a16:creationId xmlns:a16="http://schemas.microsoft.com/office/drawing/2014/main" id="{00000000-0008-0000-0100-00006400000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a:extLst>
            <a:ext uri="{FF2B5EF4-FFF2-40B4-BE49-F238E27FC236}">
              <a16:creationId xmlns:a16="http://schemas.microsoft.com/office/drawing/2014/main" id="{00000000-0008-0000-0100-000066000000}"/>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a:extLst>
            <a:ext uri="{FF2B5EF4-FFF2-40B4-BE49-F238E27FC236}">
              <a16:creationId xmlns:a16="http://schemas.microsoft.com/office/drawing/2014/main" id="{00000000-0008-0000-0100-000068000000}"/>
            </a:ext>
          </a:extLst>
        </xdr:cNvPr>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118288</xdr:rowOff>
    </xdr:from>
    <xdr:to>
      <xdr:col>55</xdr:col>
      <xdr:colOff>50800</xdr:colOff>
      <xdr:row>40</xdr:row>
      <xdr:rowOff>48438</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10426700" y="6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96715</xdr:rowOff>
    </xdr:from>
    <xdr:ext cx="534377" cy="259045"/>
    <xdr:sp macro="" textlink="">
      <xdr:nvSpPr>
        <xdr:cNvPr id="114" name="【道路】&#10;一人当たり延長該当値テキスト">
          <a:extLst>
            <a:ext uri="{FF2B5EF4-FFF2-40B4-BE49-F238E27FC236}">
              <a16:creationId xmlns:a16="http://schemas.microsoft.com/office/drawing/2014/main" id="{00000000-0008-0000-0100-000072000000}"/>
            </a:ext>
          </a:extLst>
        </xdr:cNvPr>
        <xdr:cNvSpPr txBox="1"/>
      </xdr:nvSpPr>
      <xdr:spPr>
        <a:xfrm>
          <a:off x="10515600" y="67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123813</xdr:rowOff>
    </xdr:from>
    <xdr:to>
      <xdr:col>50</xdr:col>
      <xdr:colOff>165100</xdr:colOff>
      <xdr:row>40</xdr:row>
      <xdr:rowOff>53963</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588500" y="6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169088</xdr:rowOff>
    </xdr:from>
    <xdr:to>
      <xdr:col>55</xdr:col>
      <xdr:colOff>0</xdr:colOff>
      <xdr:row>40</xdr:row>
      <xdr:rowOff>3163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639300" y="6855638"/>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45090</xdr:rowOff>
    </xdr:from>
    <xdr:ext cx="469744"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91727" y="69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155122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3797300" y="102461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1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100-0000BE000000}"/>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100-0000C0000000}"/>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100-0000C2000000}"/>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21125</xdr:rowOff>
    </xdr:from>
    <xdr:to>
      <xdr:col>55</xdr:col>
      <xdr:colOff>50800</xdr:colOff>
      <xdr:row>60</xdr:row>
      <xdr:rowOff>122725</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10426700" y="103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44002</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100-0000CC000000}"/>
            </a:ext>
          </a:extLst>
        </xdr:cNvPr>
        <xdr:cNvSpPr txBox="1"/>
      </xdr:nvSpPr>
      <xdr:spPr>
        <a:xfrm>
          <a:off x="10515600" y="1015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24714</xdr:rowOff>
    </xdr:from>
    <xdr:to>
      <xdr:col>50</xdr:col>
      <xdr:colOff>165100</xdr:colOff>
      <xdr:row>60</xdr:row>
      <xdr:rowOff>126314</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9588500" y="103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71925</xdr:rowOff>
    </xdr:from>
    <xdr:to>
      <xdr:col>55</xdr:col>
      <xdr:colOff>0</xdr:colOff>
      <xdr:row>60</xdr:row>
      <xdr:rowOff>75514</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9639300" y="10358925"/>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142841</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327095" y="1008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1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100-0000EB000000}"/>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100-0000ED000000}"/>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100-0000EF00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00000000-0008-0000-0100-0000F9000000}"/>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55245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3797300" y="13914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2" name="n_1aveValue【公営住宅】&#10;有形固定資産減価償却率">
          <a:extLst>
            <a:ext uri="{FF2B5EF4-FFF2-40B4-BE49-F238E27FC236}">
              <a16:creationId xmlns:a16="http://schemas.microsoft.com/office/drawing/2014/main" id="{00000000-0008-0000-0100-0000FC000000}"/>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a:extLst>
            <a:ext uri="{FF2B5EF4-FFF2-40B4-BE49-F238E27FC236}">
              <a16:creationId xmlns:a16="http://schemas.microsoft.com/office/drawing/2014/main" id="{00000000-0008-0000-0100-0000FD00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54" name="n_1mainValue【公営住宅】&#10;有形固定資産減価償却率">
          <a:extLst>
            <a:ext uri="{FF2B5EF4-FFF2-40B4-BE49-F238E27FC236}">
              <a16:creationId xmlns:a16="http://schemas.microsoft.com/office/drawing/2014/main" id="{00000000-0008-0000-0100-0000FE000000}"/>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100-000017010000}"/>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100-00001901000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100-00001B010000}"/>
            </a:ext>
          </a:extLst>
        </xdr:cNvPr>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134365</xdr:rowOff>
    </xdr:from>
    <xdr:to>
      <xdr:col>55</xdr:col>
      <xdr:colOff>50800</xdr:colOff>
      <xdr:row>84</xdr:row>
      <xdr:rowOff>64515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0426700" y="143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112792</xdr:rowOff>
    </xdr:from>
    <xdr:ext cx="469744" cy="259045"/>
    <xdr:sp macro="" textlink="">
      <xdr:nvSpPr>
        <xdr:cNvPr id="293" name="【公営住宅】&#10;一人当たり面積該当値テキスト">
          <a:extLst>
            <a:ext uri="{FF2B5EF4-FFF2-40B4-BE49-F238E27FC236}">
              <a16:creationId xmlns:a16="http://schemas.microsoft.com/office/drawing/2014/main" id="{00000000-0008-0000-0100-000025010000}"/>
            </a:ext>
          </a:extLst>
        </xdr:cNvPr>
        <xdr:cNvSpPr txBox="1"/>
      </xdr:nvSpPr>
      <xdr:spPr>
        <a:xfrm>
          <a:off x="10515600"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130556</xdr:rowOff>
    </xdr:from>
    <xdr:to>
      <xdr:col>50</xdr:col>
      <xdr:colOff>165100</xdr:colOff>
      <xdr:row>84</xdr:row>
      <xdr:rowOff>60706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9588500" y="143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xdr:rowOff>
    </xdr:from>
    <xdr:to>
      <xdr:col>55</xdr:col>
      <xdr:colOff>0</xdr:colOff>
      <xdr:row>84</xdr:row>
      <xdr:rowOff>13715</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9639300" y="1441170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a:extLst>
            <a:ext uri="{FF2B5EF4-FFF2-40B4-BE49-F238E27FC236}">
              <a16:creationId xmlns:a16="http://schemas.microsoft.com/office/drawing/2014/main" id="{00000000-0008-0000-0100-000028010000}"/>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a:extLst>
            <a:ext uri="{FF2B5EF4-FFF2-40B4-BE49-F238E27FC236}">
              <a16:creationId xmlns:a16="http://schemas.microsoft.com/office/drawing/2014/main" id="{00000000-0008-0000-0100-000029010000}"/>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51833</xdr:rowOff>
    </xdr:from>
    <xdr:ext cx="469744" cy="259045"/>
    <xdr:sp macro="" textlink="">
      <xdr:nvSpPr>
        <xdr:cNvPr id="298" name="n_1mainValue【公営住宅】&#10;一人当たり面積">
          <a:extLst>
            <a:ext uri="{FF2B5EF4-FFF2-40B4-BE49-F238E27FC236}">
              <a16:creationId xmlns:a16="http://schemas.microsoft.com/office/drawing/2014/main" id="{00000000-0008-0000-0100-00002A010000}"/>
            </a:ext>
          </a:extLst>
        </xdr:cNvPr>
        <xdr:cNvSpPr txBox="1"/>
      </xdr:nvSpPr>
      <xdr:spPr>
        <a:xfrm>
          <a:off x="9391727" y="1445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a:extLst>
            <a:ext uri="{FF2B5EF4-FFF2-40B4-BE49-F238E27FC236}">
              <a16:creationId xmlns:a16="http://schemas.microsoft.com/office/drawing/2014/main" id="{00000000-0008-0000-0100-00004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24" name="【港湾・漁港】&#10;有形固定資産減価償却率最小値テキスト">
          <a:extLst>
            <a:ext uri="{FF2B5EF4-FFF2-40B4-BE49-F238E27FC236}">
              <a16:creationId xmlns:a16="http://schemas.microsoft.com/office/drawing/2014/main" id="{00000000-0008-0000-0100-000044010000}"/>
            </a:ext>
          </a:extLst>
        </xdr:cNvPr>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6" name="【港湾・漁港】&#10;有形固定資産減価償却率最大値テキスト">
          <a:extLst>
            <a:ext uri="{FF2B5EF4-FFF2-40B4-BE49-F238E27FC236}">
              <a16:creationId xmlns:a16="http://schemas.microsoft.com/office/drawing/2014/main" id="{00000000-0008-0000-0100-000046010000}"/>
            </a:ext>
          </a:extLst>
        </xdr:cNvPr>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8" name="【港湾・漁港】&#10;有形固定資産減価償却率平均値テキスト">
          <a:extLst>
            <a:ext uri="{FF2B5EF4-FFF2-40B4-BE49-F238E27FC236}">
              <a16:creationId xmlns:a16="http://schemas.microsoft.com/office/drawing/2014/main" id="{00000000-0008-0000-0100-000048010000}"/>
            </a:ext>
          </a:extLst>
        </xdr:cNvPr>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92075</xdr:rowOff>
    </xdr:from>
    <xdr:to>
      <xdr:col>24</xdr:col>
      <xdr:colOff>114300</xdr:colOff>
      <xdr:row>105</xdr:row>
      <xdr:rowOff>22225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4584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114952</xdr:rowOff>
    </xdr:from>
    <xdr:ext cx="405111" cy="259045"/>
    <xdr:sp macro="" textlink="">
      <xdr:nvSpPr>
        <xdr:cNvPr id="338" name="【港湾・漁港】&#10;有形固定資産減価償却率該当値テキスト">
          <a:extLst>
            <a:ext uri="{FF2B5EF4-FFF2-40B4-BE49-F238E27FC236}">
              <a16:creationId xmlns:a16="http://schemas.microsoft.com/office/drawing/2014/main" id="{00000000-0008-0000-0100-000052010000}"/>
            </a:ext>
          </a:extLst>
        </xdr:cNvPr>
        <xdr:cNvSpPr txBox="1"/>
      </xdr:nvSpPr>
      <xdr:spPr>
        <a:xfrm>
          <a:off x="4673600"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3746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142875</xdr:rowOff>
    </xdr:from>
    <xdr:to>
      <xdr:col>24</xdr:col>
      <xdr:colOff>63500</xdr:colOff>
      <xdr:row>105</xdr:row>
      <xdr:rowOff>5714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3797300" y="1797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41" name="n_1aveValue【港湾・漁港】&#10;有形固定資産減価償却率">
          <a:extLst>
            <a:ext uri="{FF2B5EF4-FFF2-40B4-BE49-F238E27FC236}">
              <a16:creationId xmlns:a16="http://schemas.microsoft.com/office/drawing/2014/main" id="{00000000-0008-0000-0100-000055010000}"/>
            </a:ext>
          </a:extLst>
        </xdr:cNvPr>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42" name="n_2aveValue【港湾・漁港】&#10;有形固定資産減価償却率">
          <a:extLst>
            <a:ext uri="{FF2B5EF4-FFF2-40B4-BE49-F238E27FC236}">
              <a16:creationId xmlns:a16="http://schemas.microsoft.com/office/drawing/2014/main" id="{00000000-0008-0000-0100-000056010000}"/>
            </a:ext>
          </a:extLst>
        </xdr:cNvPr>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343" name="n_1mainValue【港湾・漁港】&#10;有形固定資産減価償却率">
          <a:extLst>
            <a:ext uri="{FF2B5EF4-FFF2-40B4-BE49-F238E27FC236}">
              <a16:creationId xmlns:a16="http://schemas.microsoft.com/office/drawing/2014/main" id="{00000000-0008-0000-0100-000057010000}"/>
            </a:ext>
          </a:extLst>
        </xdr:cNvPr>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港湾・漁港】&#10;一人当たり有形固定資産（償却資産）額グラフ枠">
          <a:extLst>
            <a:ext uri="{FF2B5EF4-FFF2-40B4-BE49-F238E27FC236}">
              <a16:creationId xmlns:a16="http://schemas.microsoft.com/office/drawing/2014/main" id="{00000000-0008-0000-01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70" name="【港湾・漁港】&#10;一人当たり有形固定資産（償却資産）額最小値テキスト">
          <a:extLst>
            <a:ext uri="{FF2B5EF4-FFF2-40B4-BE49-F238E27FC236}">
              <a16:creationId xmlns:a16="http://schemas.microsoft.com/office/drawing/2014/main" id="{00000000-0008-0000-0100-000072010000}"/>
            </a:ext>
          </a:extLst>
        </xdr:cNvPr>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72" name="【港湾・漁港】&#10;一人当たり有形固定資産（償却資産）額最大値テキスト">
          <a:extLst>
            <a:ext uri="{FF2B5EF4-FFF2-40B4-BE49-F238E27FC236}">
              <a16:creationId xmlns:a16="http://schemas.microsoft.com/office/drawing/2014/main" id="{00000000-0008-0000-0100-000074010000}"/>
            </a:ext>
          </a:extLst>
        </xdr:cNvPr>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20251</xdr:rowOff>
    </xdr:from>
    <xdr:ext cx="599010" cy="259045"/>
    <xdr:sp macro="" textlink="">
      <xdr:nvSpPr>
        <xdr:cNvPr id="374" name="【港湾・漁港】&#10;一人当たり有形固定資産（償却資産）額平均値テキスト">
          <a:extLst>
            <a:ext uri="{FF2B5EF4-FFF2-40B4-BE49-F238E27FC236}">
              <a16:creationId xmlns:a16="http://schemas.microsoft.com/office/drawing/2014/main" id="{00000000-0008-0000-0100-000076010000}"/>
            </a:ext>
          </a:extLst>
        </xdr:cNvPr>
        <xdr:cNvSpPr txBox="1"/>
      </xdr:nvSpPr>
      <xdr:spPr>
        <a:xfrm>
          <a:off x="10515600" y="18193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76777</xdr:rowOff>
    </xdr:from>
    <xdr:to>
      <xdr:col>55</xdr:col>
      <xdr:colOff>50800</xdr:colOff>
      <xdr:row>109</xdr:row>
      <xdr:rowOff>6927</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0426700" y="185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163154</xdr:rowOff>
    </xdr:from>
    <xdr:ext cx="534377" cy="259045"/>
    <xdr:sp macro="" textlink="">
      <xdr:nvSpPr>
        <xdr:cNvPr id="384" name="【港湾・漁港】&#10;一人当たり有形固定資産（償却資産）額該当値テキスト">
          <a:extLst>
            <a:ext uri="{FF2B5EF4-FFF2-40B4-BE49-F238E27FC236}">
              <a16:creationId xmlns:a16="http://schemas.microsoft.com/office/drawing/2014/main" id="{00000000-0008-0000-0100-000080010000}"/>
            </a:ext>
          </a:extLst>
        </xdr:cNvPr>
        <xdr:cNvSpPr txBox="1"/>
      </xdr:nvSpPr>
      <xdr:spPr>
        <a:xfrm>
          <a:off x="10515600" y="185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77008</xdr:rowOff>
    </xdr:from>
    <xdr:to>
      <xdr:col>50</xdr:col>
      <xdr:colOff>165100</xdr:colOff>
      <xdr:row>109</xdr:row>
      <xdr:rowOff>7158</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9588500" y="18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127577</xdr:rowOff>
    </xdr:from>
    <xdr:to>
      <xdr:col>55</xdr:col>
      <xdr:colOff>0</xdr:colOff>
      <xdr:row>108</xdr:row>
      <xdr:rowOff>127808</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9639300" y="18644177"/>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87" name="n_1aveValue【港湾・漁港】&#10;一人当たり有形固定資産（償却資産）額">
          <a:extLst>
            <a:ext uri="{FF2B5EF4-FFF2-40B4-BE49-F238E27FC236}">
              <a16:creationId xmlns:a16="http://schemas.microsoft.com/office/drawing/2014/main" id="{00000000-0008-0000-0100-000083010000}"/>
            </a:ext>
          </a:extLst>
        </xdr:cNvPr>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8" name="n_2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169735</xdr:rowOff>
    </xdr:from>
    <xdr:ext cx="534377" cy="259045"/>
    <xdr:sp macro="" textlink="">
      <xdr:nvSpPr>
        <xdr:cNvPr id="389" name="n_1main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9359411" y="18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87630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5481300" y="6396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00000000-0008-0000-0100-0000CE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00000000-0008-0000-0100-0000D0010000}"/>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00000000-0008-0000-0100-0000D2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110308</xdr:rowOff>
    </xdr:from>
    <xdr:to>
      <xdr:col>116</xdr:col>
      <xdr:colOff>114300</xdr:colOff>
      <xdr:row>37</xdr:row>
      <xdr:rowOff>40458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2110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133185</xdr:rowOff>
    </xdr:from>
    <xdr:ext cx="469744" cy="259045"/>
    <xdr:sp macro="" textlink="">
      <xdr:nvSpPr>
        <xdr:cNvPr id="476" name="【認定こども園・幼稚園・保育所】&#10;一人当たり面積該当値テキスト">
          <a:extLst>
            <a:ext uri="{FF2B5EF4-FFF2-40B4-BE49-F238E27FC236}">
              <a16:creationId xmlns:a16="http://schemas.microsoft.com/office/drawing/2014/main" id="{00000000-0008-0000-0100-0000DC010000}"/>
            </a:ext>
          </a:extLst>
        </xdr:cNvPr>
        <xdr:cNvSpPr txBox="1"/>
      </xdr:nvSpPr>
      <xdr:spPr>
        <a:xfrm>
          <a:off x="22199600"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113574</xdr:rowOff>
    </xdr:from>
    <xdr:to>
      <xdr:col>112</xdr:col>
      <xdr:colOff>38100</xdr:colOff>
      <xdr:row>37</xdr:row>
      <xdr:rowOff>43724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127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161108</xdr:rowOff>
    </xdr:from>
    <xdr:to>
      <xdr:col>116</xdr:col>
      <xdr:colOff>63500</xdr:colOff>
      <xdr:row>36</xdr:row>
      <xdr:rowOff>164374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1323300" y="63333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60251</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21075727"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22" name="楕円 521">
          <a:extLst>
            <a:ext uri="{FF2B5EF4-FFF2-40B4-BE49-F238E27FC236}">
              <a16:creationId xmlns:a16="http://schemas.microsoft.com/office/drawing/2014/main" id="{00000000-0008-0000-0100-00000A020000}"/>
            </a:ext>
          </a:extLst>
        </xdr:cNvPr>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17434</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0000000-0008-0000-0100-00000B020000}"/>
            </a:ext>
          </a:extLst>
        </xdr:cNvPr>
        <xdr:cNvSpPr txBox="1"/>
      </xdr:nvSpPr>
      <xdr:spPr>
        <a:xfrm>
          <a:off x="16357600"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59</xdr:row>
      <xdr:rowOff>89807</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5481300" y="9947366"/>
          <a:ext cx="8382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26" name="n_1aveValue【学校施設】&#10;有形固定資産減価償却率">
          <a:extLst>
            <a:ext uri="{FF2B5EF4-FFF2-40B4-BE49-F238E27FC236}">
              <a16:creationId xmlns:a16="http://schemas.microsoft.com/office/drawing/2014/main" id="{00000000-0008-0000-0100-00000E020000}"/>
            </a:ext>
          </a:extLst>
        </xdr:cNvPr>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7" name="n_2aveValue【学校施設】&#10;有形固定資産減価償却率">
          <a:extLst>
            <a:ext uri="{FF2B5EF4-FFF2-40B4-BE49-F238E27FC236}">
              <a16:creationId xmlns:a16="http://schemas.microsoft.com/office/drawing/2014/main" id="{00000000-0008-0000-0100-00000F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28" name="n_1mainValue【学校施設】&#10;有形固定資産減価償却率">
          <a:extLst>
            <a:ext uri="{FF2B5EF4-FFF2-40B4-BE49-F238E27FC236}">
              <a16:creationId xmlns:a16="http://schemas.microsoft.com/office/drawing/2014/main" id="{00000000-0008-0000-0100-000010020000}"/>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a:extLst>
            <a:ext uri="{FF2B5EF4-FFF2-40B4-BE49-F238E27FC236}">
              <a16:creationId xmlns:a16="http://schemas.microsoft.com/office/drawing/2014/main" id="{00000000-0008-0000-0100-00002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52" name="【学校施設】&#10;一人当たり面積最小値テキスト">
          <a:extLst>
            <a:ext uri="{FF2B5EF4-FFF2-40B4-BE49-F238E27FC236}">
              <a16:creationId xmlns:a16="http://schemas.microsoft.com/office/drawing/2014/main" id="{00000000-0008-0000-0100-00002802000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54" name="【学校施設】&#10;一人当たり面積最大値テキスト">
          <a:extLst>
            <a:ext uri="{FF2B5EF4-FFF2-40B4-BE49-F238E27FC236}">
              <a16:creationId xmlns:a16="http://schemas.microsoft.com/office/drawing/2014/main" id="{00000000-0008-0000-0100-00002A020000}"/>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6" name="【学校施設】&#10;一人当たり面積平均値テキスト">
          <a:extLst>
            <a:ext uri="{FF2B5EF4-FFF2-40B4-BE49-F238E27FC236}">
              <a16:creationId xmlns:a16="http://schemas.microsoft.com/office/drawing/2014/main" id="{00000000-0008-0000-0100-00002C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33799</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100-000036020000}"/>
            </a:ext>
          </a:extLst>
        </xdr:cNvPr>
        <xdr:cNvSpPr txBox="1"/>
      </xdr:nvSpPr>
      <xdr:spPr>
        <a:xfrm>
          <a:off x="22199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107442</xdr:rowOff>
    </xdr:from>
    <xdr:to>
      <xdr:col>116</xdr:col>
      <xdr:colOff>63500</xdr:colOff>
      <xdr:row>61</xdr:row>
      <xdr:rowOff>61722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1323300" y="1039444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9" name="n_1aveValue【学校施設】&#10;一人当たり面積">
          <a:extLst>
            <a:ext uri="{FF2B5EF4-FFF2-40B4-BE49-F238E27FC236}">
              <a16:creationId xmlns:a16="http://schemas.microsoft.com/office/drawing/2014/main" id="{00000000-0008-0000-0100-000039020000}"/>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70" name="n_2aveValue【学校施設】&#10;一人当たり面積">
          <a:extLst>
            <a:ext uri="{FF2B5EF4-FFF2-40B4-BE49-F238E27FC236}">
              <a16:creationId xmlns:a16="http://schemas.microsoft.com/office/drawing/2014/main" id="{00000000-0008-0000-0100-00003A020000}"/>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3319</xdr:rowOff>
    </xdr:from>
    <xdr:ext cx="469744" cy="259045"/>
    <xdr:sp macro="" textlink="">
      <xdr:nvSpPr>
        <xdr:cNvPr id="571" name="n_1mainValue【学校施設】&#10;一人当たり面積">
          <a:extLst>
            <a:ext uri="{FF2B5EF4-FFF2-40B4-BE49-F238E27FC236}">
              <a16:creationId xmlns:a16="http://schemas.microsoft.com/office/drawing/2014/main" id="{00000000-0008-0000-0100-00003B020000}"/>
            </a:ext>
          </a:extLst>
        </xdr:cNvPr>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612" name="【児童館】&#10;有形固定資産減価償却率該当値テキスト">
          <a:extLst>
            <a:ext uri="{FF2B5EF4-FFF2-40B4-BE49-F238E27FC236}">
              <a16:creationId xmlns:a16="http://schemas.microsoft.com/office/drawing/2014/main" id="{00000000-0008-0000-0100-000064020000}"/>
            </a:ext>
          </a:extLst>
        </xdr:cNvPr>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150586</xdr:rowOff>
    </xdr:from>
    <xdr:to>
      <xdr:col>81</xdr:col>
      <xdr:colOff>101600</xdr:colOff>
      <xdr:row>80</xdr:row>
      <xdr:rowOff>80736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29936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5481300" y="13711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15" name="n_1aveValue【児童館】&#10;有形固定資産減価償却率">
          <a:extLst>
            <a:ext uri="{FF2B5EF4-FFF2-40B4-BE49-F238E27FC236}">
              <a16:creationId xmlns:a16="http://schemas.microsoft.com/office/drawing/2014/main" id="{00000000-0008-0000-0100-000067020000}"/>
            </a:ext>
          </a:extLst>
        </xdr:cNvPr>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616" name="n_2aveValue【児童館】&#10;有形固定資産減価償却率">
          <a:extLst>
            <a:ext uri="{FF2B5EF4-FFF2-40B4-BE49-F238E27FC236}">
              <a16:creationId xmlns:a16="http://schemas.microsoft.com/office/drawing/2014/main" id="{00000000-0008-0000-0100-000068020000}"/>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97263</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100-000069020000}"/>
            </a:ext>
          </a:extLst>
        </xdr:cNvPr>
        <xdr:cNvSpPr txBox="1"/>
      </xdr:nvSpPr>
      <xdr:spPr>
        <a:xfrm>
          <a:off x="15266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0" name="【児童館】&#10;一人当たり面積最小値テキスト">
          <a:extLst>
            <a:ext uri="{FF2B5EF4-FFF2-40B4-BE49-F238E27FC236}">
              <a16:creationId xmlns:a16="http://schemas.microsoft.com/office/drawing/2014/main" id="{00000000-0008-0000-0100-000080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2" name="【児童館】&#10;一人当たり面積最大値テキスト">
          <a:extLst>
            <a:ext uri="{FF2B5EF4-FFF2-40B4-BE49-F238E27FC236}">
              <a16:creationId xmlns:a16="http://schemas.microsoft.com/office/drawing/2014/main" id="{00000000-0008-0000-0100-000082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44" name="【児童館】&#10;一人当たり面積平均値テキスト">
          <a:extLst>
            <a:ext uri="{FF2B5EF4-FFF2-40B4-BE49-F238E27FC236}">
              <a16:creationId xmlns:a16="http://schemas.microsoft.com/office/drawing/2014/main" id="{00000000-0008-0000-0100-000084020000}"/>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654" name="【児童館】&#10;一人当たり面積該当値テキスト">
          <a:extLst>
            <a:ext uri="{FF2B5EF4-FFF2-40B4-BE49-F238E27FC236}">
              <a16:creationId xmlns:a16="http://schemas.microsoft.com/office/drawing/2014/main" id="{00000000-0008-0000-0100-00008E020000}"/>
            </a:ext>
          </a:extLst>
        </xdr:cNvPr>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57" name="n_1aveValue【児童館】&#10;一人当たり面積">
          <a:extLst>
            <a:ext uri="{FF2B5EF4-FFF2-40B4-BE49-F238E27FC236}">
              <a16:creationId xmlns:a16="http://schemas.microsoft.com/office/drawing/2014/main" id="{00000000-0008-0000-0100-000091020000}"/>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8" name="n_2aveValue【児童館】&#10;一人当たり面積">
          <a:extLst>
            <a:ext uri="{FF2B5EF4-FFF2-40B4-BE49-F238E27FC236}">
              <a16:creationId xmlns:a16="http://schemas.microsoft.com/office/drawing/2014/main" id="{00000000-0008-0000-0100-000092020000}"/>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659" name="n_1mainValue【児童館】&#10;一人当たり面積">
          <a:extLst>
            <a:ext uri="{FF2B5EF4-FFF2-40B4-BE49-F238E27FC236}">
              <a16:creationId xmlns:a16="http://schemas.microsoft.com/office/drawing/2014/main" id="{00000000-0008-0000-0100-000093020000}"/>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a:extLst>
            <a:ext uri="{FF2B5EF4-FFF2-40B4-BE49-F238E27FC236}">
              <a16:creationId xmlns:a16="http://schemas.microsoft.com/office/drawing/2014/main" id="{00000000-0008-0000-01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85" name="【公民館】&#10;有形固定資産減価償却率最小値テキスト">
          <a:extLst>
            <a:ext uri="{FF2B5EF4-FFF2-40B4-BE49-F238E27FC236}">
              <a16:creationId xmlns:a16="http://schemas.microsoft.com/office/drawing/2014/main" id="{00000000-0008-0000-0100-0000AD020000}"/>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7" name="【公民館】&#10;有形固定資産減価償却率最大値テキスト">
          <a:extLst>
            <a:ext uri="{FF2B5EF4-FFF2-40B4-BE49-F238E27FC236}">
              <a16:creationId xmlns:a16="http://schemas.microsoft.com/office/drawing/2014/main" id="{00000000-0008-0000-0100-0000AF020000}"/>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89" name="【公民館】&#10;有形固定資産減価償却率平均値テキスト">
          <a:extLst>
            <a:ext uri="{FF2B5EF4-FFF2-40B4-BE49-F238E27FC236}">
              <a16:creationId xmlns:a16="http://schemas.microsoft.com/office/drawing/2014/main" id="{00000000-0008-0000-0100-0000B1020000}"/>
            </a:ext>
          </a:extLst>
        </xdr:cNvPr>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99" name="【公民館】&#10;有形固定資産減価償却率該当値テキスト">
          <a:extLst>
            <a:ext uri="{FF2B5EF4-FFF2-40B4-BE49-F238E27FC236}">
              <a16:creationId xmlns:a16="http://schemas.microsoft.com/office/drawing/2014/main" id="{00000000-0008-0000-0100-0000BB020000}"/>
            </a:ext>
          </a:extLst>
        </xdr:cNvPr>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3811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5481300" y="17964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702" name="n_1aveValue【公民館】&#10;有形固定資産減価償却率">
          <a:extLst>
            <a:ext uri="{FF2B5EF4-FFF2-40B4-BE49-F238E27FC236}">
              <a16:creationId xmlns:a16="http://schemas.microsoft.com/office/drawing/2014/main" id="{00000000-0008-0000-0100-0000BE020000}"/>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703" name="n_2aveValue【公民館】&#10;有形固定資産減価償却率">
          <a:extLst>
            <a:ext uri="{FF2B5EF4-FFF2-40B4-BE49-F238E27FC236}">
              <a16:creationId xmlns:a16="http://schemas.microsoft.com/office/drawing/2014/main" id="{00000000-0008-0000-0100-0000BF020000}"/>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704" name="n_1mainValue【公民館】&#10;有形固定資産減価償却率">
          <a:extLst>
            <a:ext uri="{FF2B5EF4-FFF2-40B4-BE49-F238E27FC236}">
              <a16:creationId xmlns:a16="http://schemas.microsoft.com/office/drawing/2014/main" id="{00000000-0008-0000-0100-0000C002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1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31" name="【公民館】&#10;一人当たり面積最小値テキスト">
          <a:extLst>
            <a:ext uri="{FF2B5EF4-FFF2-40B4-BE49-F238E27FC236}">
              <a16:creationId xmlns:a16="http://schemas.microsoft.com/office/drawing/2014/main" id="{00000000-0008-0000-0100-0000DB020000}"/>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33" name="【公民館】&#10;一人当たり面積最大値テキスト">
          <a:extLst>
            <a:ext uri="{FF2B5EF4-FFF2-40B4-BE49-F238E27FC236}">
              <a16:creationId xmlns:a16="http://schemas.microsoft.com/office/drawing/2014/main" id="{00000000-0008-0000-0100-0000DD020000}"/>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35" name="【公民館】&#10;一人当たり面積平均値テキスト">
          <a:extLst>
            <a:ext uri="{FF2B5EF4-FFF2-40B4-BE49-F238E27FC236}">
              <a16:creationId xmlns:a16="http://schemas.microsoft.com/office/drawing/2014/main" id="{00000000-0008-0000-0100-0000DF020000}"/>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108676</xdr:rowOff>
    </xdr:from>
    <xdr:to>
      <xdr:col>116</xdr:col>
      <xdr:colOff>114300</xdr:colOff>
      <xdr:row>102</xdr:row>
      <xdr:rowOff>38826</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2110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131553</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100-0000E9020000}"/>
            </a:ext>
          </a:extLst>
        </xdr:cNvPr>
        <xdr:cNvSpPr txBox="1"/>
      </xdr:nvSpPr>
      <xdr:spPr>
        <a:xfrm>
          <a:off x="22199600" y="172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28666</xdr:rowOff>
    </xdr:from>
    <xdr:to>
      <xdr:col>112</xdr:col>
      <xdr:colOff>38100</xdr:colOff>
      <xdr:row>102</xdr:row>
      <xdr:rowOff>130266</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127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159476</xdr:rowOff>
    </xdr:from>
    <xdr:to>
      <xdr:col>116</xdr:col>
      <xdr:colOff>63500</xdr:colOff>
      <xdr:row>102</xdr:row>
      <xdr:rowOff>79466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1323300" y="174759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146793</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72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類似団体と比較して特に有形固定資産減価償却率が高くなっている施設は、児童館である。児童館については、市内に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か所しかなく、いずれも昭和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年以前の建物であることから、有形固定資産減価償却率が高くなっている。黒部市公共施設等総合管理計画では、計画策定時点（平成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年後（令和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年）までは、長寿命化対応しながら維持する方針としている。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にかけて急落しているのは、昭和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年に建設された中学校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校を新築（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年度校舎完成）したことによるものである。中学校については、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校に統合される予定であり、統合すれば、さらに有形固定資産減価償却率及び一人当たり面積とも低くなることが見込まれる。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類似団体との比較で公民館の一人当たり面積が大きいのは、体育館等の設備を備えた公民館が多いためと考えられる。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107224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418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139899</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200-000076000000}"/>
            </a:ext>
          </a:extLst>
        </xdr:cNvPr>
        <xdr:cNvSpPr txBox="1"/>
      </xdr:nvSpPr>
      <xdr:spPr>
        <a:xfrm>
          <a:off x="105156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40822</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9639300" y="672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a:extLst>
            <a:ext uri="{FF2B5EF4-FFF2-40B4-BE49-F238E27FC236}">
              <a16:creationId xmlns:a16="http://schemas.microsoft.com/office/drawing/2014/main" id="{00000000-0008-0000-0200-00007A000000}"/>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23" name="n_1mainValue【図書館】&#10;一人当たり面積">
          <a:extLst>
            <a:ext uri="{FF2B5EF4-FFF2-40B4-BE49-F238E27FC236}">
              <a16:creationId xmlns:a16="http://schemas.microsoft.com/office/drawing/2014/main" id="{00000000-0008-0000-0200-00007B000000}"/>
            </a:ext>
          </a:extLst>
        </xdr:cNvPr>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00000000-0008-0000-0200-000093000000}"/>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00000000-0008-0000-0200-000095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0000000-0008-0000-0200-000097000000}"/>
            </a:ext>
          </a:extLst>
        </xdr:cNvPr>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159512</xdr:rowOff>
    </xdr:from>
    <xdr:to>
      <xdr:col>24</xdr:col>
      <xdr:colOff>114300</xdr:colOff>
      <xdr:row>63</xdr:row>
      <xdr:rowOff>89662</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4584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74439</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00000000-0008-0000-0200-0000A1000000}"/>
            </a:ext>
          </a:extLst>
        </xdr:cNvPr>
        <xdr:cNvSpPr txBox="1"/>
      </xdr:nvSpPr>
      <xdr:spPr>
        <a:xfrm>
          <a:off x="4673600" y="107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746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89154</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3797300" y="10840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4" name="n_1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a:extLst>
            <a:ext uri="{FF2B5EF4-FFF2-40B4-BE49-F238E27FC236}">
              <a16:creationId xmlns:a16="http://schemas.microsoft.com/office/drawing/2014/main" id="{00000000-0008-0000-0200-0000A5000000}"/>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66" name="n_1main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35820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a:extLst>
            <a:ext uri="{FF2B5EF4-FFF2-40B4-BE49-F238E27FC236}">
              <a16:creationId xmlns:a16="http://schemas.microsoft.com/office/drawing/2014/main" id="{00000000-0008-0000-0200-0000BF000000}"/>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00000000-0008-0000-0200-0000C1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a:extLst>
            <a:ext uri="{FF2B5EF4-FFF2-40B4-BE49-F238E27FC236}">
              <a16:creationId xmlns:a16="http://schemas.microsoft.com/office/drawing/2014/main" id="{00000000-0008-0000-0200-0000C3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58437</xdr:rowOff>
    </xdr:from>
    <xdr:ext cx="469744" cy="259045"/>
    <xdr:sp macro="" textlink="">
      <xdr:nvSpPr>
        <xdr:cNvPr id="205" name="【体育館・プール】&#10;一人当たり面積該当値テキスト">
          <a:extLst>
            <a:ext uri="{FF2B5EF4-FFF2-40B4-BE49-F238E27FC236}">
              <a16:creationId xmlns:a16="http://schemas.microsoft.com/office/drawing/2014/main" id="{00000000-0008-0000-0200-0000CD000000}"/>
            </a:ext>
          </a:extLst>
        </xdr:cNvPr>
        <xdr:cNvSpPr txBox="1"/>
      </xdr:nvSpPr>
      <xdr:spPr>
        <a:xfrm>
          <a:off x="10515600" y="983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38100</xdr:rowOff>
    </xdr:from>
    <xdr:to>
      <xdr:col>50</xdr:col>
      <xdr:colOff>165100</xdr:colOff>
      <xdr:row>58</xdr:row>
      <xdr:rowOff>139700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9588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86360</xdr:rowOff>
    </xdr:from>
    <xdr:to>
      <xdr:col>55</xdr:col>
      <xdr:colOff>0</xdr:colOff>
      <xdr:row>58</xdr:row>
      <xdr:rowOff>88900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9639300" y="100304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08" name="n_1aveValue【体育館・プール】&#10;一人当たり面積">
          <a:extLst>
            <a:ext uri="{FF2B5EF4-FFF2-40B4-BE49-F238E27FC236}">
              <a16:creationId xmlns:a16="http://schemas.microsoft.com/office/drawing/2014/main" id="{00000000-0008-0000-0200-0000D0000000}"/>
            </a:ext>
          </a:extLst>
        </xdr:cNvPr>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a:extLst>
            <a:ext uri="{FF2B5EF4-FFF2-40B4-BE49-F238E27FC236}">
              <a16:creationId xmlns:a16="http://schemas.microsoft.com/office/drawing/2014/main" id="{00000000-0008-0000-0200-0000D1000000}"/>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156227</xdr:rowOff>
    </xdr:from>
    <xdr:ext cx="469744" cy="259045"/>
    <xdr:sp macro="" textlink="">
      <xdr:nvSpPr>
        <xdr:cNvPr id="210" name="n_1mainValue【体育館・プール】&#10;一人当たり面積">
          <a:extLst>
            <a:ext uri="{FF2B5EF4-FFF2-40B4-BE49-F238E27FC236}">
              <a16:creationId xmlns:a16="http://schemas.microsoft.com/office/drawing/2014/main" id="{00000000-0008-0000-0200-0000D2000000}"/>
            </a:ext>
          </a:extLst>
        </xdr:cNvPr>
        <xdr:cNvSpPr txBox="1"/>
      </xdr:nvSpPr>
      <xdr:spPr>
        <a:xfrm>
          <a:off x="93917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00000000-0008-0000-02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00000000-0008-0000-0200-0000EC000000}"/>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00000000-0008-0000-0200-0000EE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0000000-0008-0000-0200-0000F0000000}"/>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17797</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00000000-0008-0000-0200-0000FA000000}"/>
            </a:ext>
          </a:extLst>
        </xdr:cNvPr>
        <xdr:cNvSpPr txBox="1"/>
      </xdr:nvSpPr>
      <xdr:spPr>
        <a:xfrm>
          <a:off x="4673600"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91439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3797300" y="14276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53" name="n_1aveValue【福祉施設】&#10;有形固定資産減価償却率">
          <a:extLst>
            <a:ext uri="{FF2B5EF4-FFF2-40B4-BE49-F238E27FC236}">
              <a16:creationId xmlns:a16="http://schemas.microsoft.com/office/drawing/2014/main" id="{00000000-0008-0000-0200-0000FD000000}"/>
            </a:ext>
          </a:extLst>
        </xdr:cNvPr>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a:extLst>
            <a:ext uri="{FF2B5EF4-FFF2-40B4-BE49-F238E27FC236}">
              <a16:creationId xmlns:a16="http://schemas.microsoft.com/office/drawing/2014/main" id="{00000000-0008-0000-0200-0000FE000000}"/>
            </a:ext>
          </a:extLst>
        </xdr:cNvPr>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55" name="n_1mainValue【福祉施設】&#10;有形固定資産減価償却率">
          <a:extLst>
            <a:ext uri="{FF2B5EF4-FFF2-40B4-BE49-F238E27FC236}">
              <a16:creationId xmlns:a16="http://schemas.microsoft.com/office/drawing/2014/main" id="{00000000-0008-0000-0200-0000FF000000}"/>
            </a:ext>
          </a:extLst>
        </xdr:cNvPr>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200-000014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200-000016010000}"/>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200-000018010000}"/>
            </a:ext>
          </a:extLst>
        </xdr:cNvPr>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7302</xdr:rowOff>
    </xdr:from>
    <xdr:to>
      <xdr:col>55</xdr:col>
      <xdr:colOff>50800</xdr:colOff>
      <xdr:row>85</xdr:row>
      <xdr:rowOff>108902</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104267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290" name="【福祉施設】&#10;一人当たり面積該当値テキスト">
          <a:extLst>
            <a:ext uri="{FF2B5EF4-FFF2-40B4-BE49-F238E27FC236}">
              <a16:creationId xmlns:a16="http://schemas.microsoft.com/office/drawing/2014/main" id="{00000000-0008-0000-0200-000022010000}"/>
            </a:ext>
          </a:extLst>
        </xdr:cNvPr>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58102</xdr:rowOff>
    </xdr:from>
    <xdr:to>
      <xdr:col>55</xdr:col>
      <xdr:colOff>0</xdr:colOff>
      <xdr:row>85</xdr:row>
      <xdr:rowOff>58102</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9639300" y="14631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a:extLst>
            <a:ext uri="{FF2B5EF4-FFF2-40B4-BE49-F238E27FC236}">
              <a16:creationId xmlns:a16="http://schemas.microsoft.com/office/drawing/2014/main" id="{00000000-0008-0000-0200-000025010000}"/>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a:extLst>
            <a:ext uri="{FF2B5EF4-FFF2-40B4-BE49-F238E27FC236}">
              <a16:creationId xmlns:a16="http://schemas.microsoft.com/office/drawing/2014/main" id="{00000000-0008-0000-0200-00002601000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100029</xdr:rowOff>
    </xdr:from>
    <xdr:ext cx="469744" cy="259045"/>
    <xdr:sp macro="" textlink="">
      <xdr:nvSpPr>
        <xdr:cNvPr id="295" name="n_1mainValue【福祉施設】&#10;一人当たり面積">
          <a:extLst>
            <a:ext uri="{FF2B5EF4-FFF2-40B4-BE49-F238E27FC236}">
              <a16:creationId xmlns:a16="http://schemas.microsoft.com/office/drawing/2014/main" id="{00000000-0008-0000-0200-000027010000}"/>
            </a:ext>
          </a:extLst>
        </xdr:cNvPr>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a:extLst>
            <a:ext uri="{FF2B5EF4-FFF2-40B4-BE49-F238E27FC236}">
              <a16:creationId xmlns:a16="http://schemas.microsoft.com/office/drawing/2014/main" id="{00000000-0008-0000-02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a:extLst>
            <a:ext uri="{FF2B5EF4-FFF2-40B4-BE49-F238E27FC236}">
              <a16:creationId xmlns:a16="http://schemas.microsoft.com/office/drawing/2014/main" id="{00000000-0008-0000-0200-000042010000}"/>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a:extLst>
            <a:ext uri="{FF2B5EF4-FFF2-40B4-BE49-F238E27FC236}">
              <a16:creationId xmlns:a16="http://schemas.microsoft.com/office/drawing/2014/main" id="{00000000-0008-0000-0200-000044010000}"/>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a:extLst>
            <a:ext uri="{FF2B5EF4-FFF2-40B4-BE49-F238E27FC236}">
              <a16:creationId xmlns:a16="http://schemas.microsoft.com/office/drawing/2014/main" id="{00000000-0008-0000-0200-000046010000}"/>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35198</xdr:rowOff>
    </xdr:from>
    <xdr:to>
      <xdr:col>24</xdr:col>
      <xdr:colOff>114300</xdr:colOff>
      <xdr:row>103</xdr:row>
      <xdr:rowOff>136798</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4584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58075</xdr:rowOff>
    </xdr:from>
    <xdr:ext cx="405111" cy="259045"/>
    <xdr:sp macro="" textlink="">
      <xdr:nvSpPr>
        <xdr:cNvPr id="336" name="【市民会館】&#10;有形固定資産減価償却率該当値テキスト">
          <a:extLst>
            <a:ext uri="{FF2B5EF4-FFF2-40B4-BE49-F238E27FC236}">
              <a16:creationId xmlns:a16="http://schemas.microsoft.com/office/drawing/2014/main" id="{00000000-0008-0000-0200-000050010000}"/>
            </a:ext>
          </a:extLst>
        </xdr:cNvPr>
        <xdr:cNvSpPr txBox="1"/>
      </xdr:nvSpPr>
      <xdr:spPr>
        <a:xfrm>
          <a:off x="4673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80918</xdr:rowOff>
    </xdr:from>
    <xdr:to>
      <xdr:col>20</xdr:col>
      <xdr:colOff>38100</xdr:colOff>
      <xdr:row>104</xdr:row>
      <xdr:rowOff>11068</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3746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103</xdr:row>
      <xdr:rowOff>131718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3797300" y="17745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a:extLst>
            <a:ext uri="{FF2B5EF4-FFF2-40B4-BE49-F238E27FC236}">
              <a16:creationId xmlns:a16="http://schemas.microsoft.com/office/drawing/2014/main" id="{00000000-0008-0000-0200-000053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a:extLst>
            <a:ext uri="{FF2B5EF4-FFF2-40B4-BE49-F238E27FC236}">
              <a16:creationId xmlns:a16="http://schemas.microsoft.com/office/drawing/2014/main" id="{00000000-0008-0000-0200-000054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27595</xdr:rowOff>
    </xdr:from>
    <xdr:ext cx="405111" cy="259045"/>
    <xdr:sp macro="" textlink="">
      <xdr:nvSpPr>
        <xdr:cNvPr id="341" name="n_1mainValue【市民会館】&#10;有形固定資産減価償却率">
          <a:extLst>
            <a:ext uri="{FF2B5EF4-FFF2-40B4-BE49-F238E27FC236}">
              <a16:creationId xmlns:a16="http://schemas.microsoft.com/office/drawing/2014/main" id="{00000000-0008-0000-0200-000055010000}"/>
            </a:ext>
          </a:extLst>
        </xdr:cNvPr>
        <xdr:cNvSpPr txBox="1"/>
      </xdr:nvSpPr>
      <xdr:spPr>
        <a:xfrm>
          <a:off x="3582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2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200-00006E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200-000070010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200-000072010000}"/>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29211</xdr:rowOff>
    </xdr:from>
    <xdr:to>
      <xdr:col>55</xdr:col>
      <xdr:colOff>50800</xdr:colOff>
      <xdr:row>99</xdr:row>
      <xdr:rowOff>130811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153688</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33020</xdr:rowOff>
    </xdr:from>
    <xdr:to>
      <xdr:col>50</xdr:col>
      <xdr:colOff>165100</xdr:colOff>
      <xdr:row>99</xdr:row>
      <xdr:rowOff>134620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80011</xdr:rowOff>
    </xdr:from>
    <xdr:to>
      <xdr:col>55</xdr:col>
      <xdr:colOff>0</xdr:colOff>
      <xdr:row>99</xdr:row>
      <xdr:rowOff>83820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9639300" y="17053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151147</xdr:rowOff>
    </xdr:from>
    <xdr:ext cx="469744" cy="259045"/>
    <xdr:sp macro="" textlink="">
      <xdr:nvSpPr>
        <xdr:cNvPr id="385" name="n_1mainValue【市民会館】&#10;一人当たり面積">
          <a:extLst>
            <a:ext uri="{FF2B5EF4-FFF2-40B4-BE49-F238E27FC236}">
              <a16:creationId xmlns:a16="http://schemas.microsoft.com/office/drawing/2014/main" id="{00000000-0008-0000-0200-000081010000}"/>
            </a:ext>
          </a:extLst>
        </xdr:cNvPr>
        <xdr:cNvSpPr txBox="1"/>
      </xdr:nvSpPr>
      <xdr:spPr>
        <a:xfrm>
          <a:off x="9391727" y="167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00000000-0008-0000-0200-0000AA010000}"/>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72934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5481300" y="62304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a:extLst>
            <a:ext uri="{FF2B5EF4-FFF2-40B4-BE49-F238E27FC236}">
              <a16:creationId xmlns:a16="http://schemas.microsoft.com/office/drawing/2014/main" id="{00000000-0008-0000-0200-0000CA01000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00000000-0008-0000-0200-0000CC01000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a:extLst>
            <a:ext uri="{FF2B5EF4-FFF2-40B4-BE49-F238E27FC236}">
              <a16:creationId xmlns:a16="http://schemas.microsoft.com/office/drawing/2014/main" id="{00000000-0008-0000-0200-0000CE010000}"/>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27016</xdr:rowOff>
    </xdr:from>
    <xdr:to>
      <xdr:col>116</xdr:col>
      <xdr:colOff>114300</xdr:colOff>
      <xdr:row>40</xdr:row>
      <xdr:rowOff>128616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21107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49893</xdr:rowOff>
    </xdr:from>
    <xdr:ext cx="599010" cy="259045"/>
    <xdr:sp macro="" textlink="">
      <xdr:nvSpPr>
        <xdr:cNvPr id="472" name="【一般廃棄物処理施設】&#10;一人当たり有形固定資産（償却資産）額該当値テキスト">
          <a:extLst>
            <a:ext uri="{FF2B5EF4-FFF2-40B4-BE49-F238E27FC236}">
              <a16:creationId xmlns:a16="http://schemas.microsoft.com/office/drawing/2014/main" id="{00000000-0008-0000-0200-0000D8010000}"/>
            </a:ext>
          </a:extLst>
        </xdr:cNvPr>
        <xdr:cNvSpPr txBox="1"/>
      </xdr:nvSpPr>
      <xdr:spPr>
        <a:xfrm>
          <a:off x="22199600" y="673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36664</xdr:rowOff>
    </xdr:from>
    <xdr:to>
      <xdr:col>112</xdr:col>
      <xdr:colOff>38100</xdr:colOff>
      <xdr:row>40</xdr:row>
      <xdr:rowOff>138264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1272500" y="6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77816</xdr:rowOff>
    </xdr:from>
    <xdr:to>
      <xdr:col>116</xdr:col>
      <xdr:colOff>63500</xdr:colOff>
      <xdr:row>40</xdr:row>
      <xdr:rowOff>87464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1323300" y="6935816"/>
          <a:ext cx="8382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154791</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21011095" y="6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00000000-0008-0000-02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a:extLst>
            <a:ext uri="{FF2B5EF4-FFF2-40B4-BE49-F238E27FC236}">
              <a16:creationId xmlns:a16="http://schemas.microsoft.com/office/drawing/2014/main" id="{00000000-0008-0000-0200-0000F8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00000000-0008-0000-0200-0000FA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0000000-0008-0000-0200-0000FC01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32657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5481300" y="104568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0000000-0008-0000-02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00000000-0008-0000-0200-00002202000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00000000-0008-0000-0200-00002402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00000000-0008-0000-0200-000026020000}"/>
            </a:ext>
          </a:extLst>
        </xdr:cNvPr>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60" name="【保健センター・保健所】&#10;一人当たり面積該当値テキスト">
          <a:extLst>
            <a:ext uri="{FF2B5EF4-FFF2-40B4-BE49-F238E27FC236}">
              <a16:creationId xmlns:a16="http://schemas.microsoft.com/office/drawing/2014/main" id="{00000000-0008-0000-0200-000030020000}"/>
            </a:ext>
          </a:extLst>
        </xdr:cNvPr>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63" name="n_1aveValue【保健センター・保健所】&#10;一人当たり面積">
          <a:extLst>
            <a:ext uri="{FF2B5EF4-FFF2-40B4-BE49-F238E27FC236}">
              <a16:creationId xmlns:a16="http://schemas.microsoft.com/office/drawing/2014/main" id="{00000000-0008-0000-0200-000033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a:extLst>
            <a:ext uri="{FF2B5EF4-FFF2-40B4-BE49-F238E27FC236}">
              <a16:creationId xmlns:a16="http://schemas.microsoft.com/office/drawing/2014/main" id="{00000000-0008-0000-0200-000034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65" name="n_1mainValue【保健センター・保健所】&#10;一人当たり面積">
          <a:extLst>
            <a:ext uri="{FF2B5EF4-FFF2-40B4-BE49-F238E27FC236}">
              <a16:creationId xmlns:a16="http://schemas.microsoft.com/office/drawing/2014/main" id="{00000000-0008-0000-0200-000035020000}"/>
            </a:ext>
          </a:extLst>
        </xdr:cNvPr>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a:extLst>
            <a:ext uri="{FF2B5EF4-FFF2-40B4-BE49-F238E27FC236}">
              <a16:creationId xmlns:a16="http://schemas.microsoft.com/office/drawing/2014/main" id="{00000000-0008-0000-02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a:extLst>
            <a:ext uri="{FF2B5EF4-FFF2-40B4-BE49-F238E27FC236}">
              <a16:creationId xmlns:a16="http://schemas.microsoft.com/office/drawing/2014/main" id="{00000000-0008-0000-0200-000050020000}"/>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a:extLst>
            <a:ext uri="{FF2B5EF4-FFF2-40B4-BE49-F238E27FC236}">
              <a16:creationId xmlns:a16="http://schemas.microsoft.com/office/drawing/2014/main" id="{00000000-0008-0000-0200-00005202000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6" name="【消防施設】&#10;有形固定資産減価償却率平均値テキスト">
          <a:extLst>
            <a:ext uri="{FF2B5EF4-FFF2-40B4-BE49-F238E27FC236}">
              <a16:creationId xmlns:a16="http://schemas.microsoft.com/office/drawing/2014/main" id="{00000000-0008-0000-0200-00005402000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103250</xdr:rowOff>
    </xdr:from>
    <xdr:ext cx="405111" cy="259045"/>
    <xdr:sp macro="" textlink="">
      <xdr:nvSpPr>
        <xdr:cNvPr id="606" name="【消防施設】&#10;有形固定資産減価償却率該当値テキスト">
          <a:extLst>
            <a:ext uri="{FF2B5EF4-FFF2-40B4-BE49-F238E27FC236}">
              <a16:creationId xmlns:a16="http://schemas.microsoft.com/office/drawing/2014/main" id="{00000000-0008-0000-0200-00005E020000}"/>
            </a:ext>
          </a:extLst>
        </xdr:cNvPr>
        <xdr:cNvSpPr txBox="1"/>
      </xdr:nvSpPr>
      <xdr:spPr>
        <a:xfrm>
          <a:off x="163576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160564</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5481300" y="140186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a:extLst>
            <a:ext uri="{FF2B5EF4-FFF2-40B4-BE49-F238E27FC236}">
              <a16:creationId xmlns:a16="http://schemas.microsoft.com/office/drawing/2014/main" id="{00000000-0008-0000-0200-000061020000}"/>
            </a:ext>
          </a:extLst>
        </xdr:cNvPr>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a:extLst>
            <a:ext uri="{FF2B5EF4-FFF2-40B4-BE49-F238E27FC236}">
              <a16:creationId xmlns:a16="http://schemas.microsoft.com/office/drawing/2014/main" id="{00000000-0008-0000-0200-00006202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611" name="n_1mainValue【消防施設】&#10;有形固定資産減価償却率">
          <a:extLst>
            <a:ext uri="{FF2B5EF4-FFF2-40B4-BE49-F238E27FC236}">
              <a16:creationId xmlns:a16="http://schemas.microsoft.com/office/drawing/2014/main" id="{00000000-0008-0000-0200-000063020000}"/>
            </a:ext>
          </a:extLst>
        </xdr:cNvPr>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a:extLst>
            <a:ext uri="{FF2B5EF4-FFF2-40B4-BE49-F238E27FC236}">
              <a16:creationId xmlns:a16="http://schemas.microsoft.com/office/drawing/2014/main" id="{00000000-0008-0000-0200-00007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a:extLst>
            <a:ext uri="{FF2B5EF4-FFF2-40B4-BE49-F238E27FC236}">
              <a16:creationId xmlns:a16="http://schemas.microsoft.com/office/drawing/2014/main" id="{00000000-0008-0000-0200-00007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a:extLst>
            <a:ext uri="{FF2B5EF4-FFF2-40B4-BE49-F238E27FC236}">
              <a16:creationId xmlns:a16="http://schemas.microsoft.com/office/drawing/2014/main" id="{00000000-0008-0000-0200-00007C0200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8" name="【消防施設】&#10;一人当たり面積平均値テキスト">
          <a:extLst>
            <a:ext uri="{FF2B5EF4-FFF2-40B4-BE49-F238E27FC236}">
              <a16:creationId xmlns:a16="http://schemas.microsoft.com/office/drawing/2014/main" id="{00000000-0008-0000-0200-00007E02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648" name="【消防施設】&#10;一人当たり面積該当値テキスト">
          <a:extLst>
            <a:ext uri="{FF2B5EF4-FFF2-40B4-BE49-F238E27FC236}">
              <a16:creationId xmlns:a16="http://schemas.microsoft.com/office/drawing/2014/main" id="{00000000-0008-0000-0200-000088020000}"/>
            </a:ext>
          </a:extLst>
        </xdr:cNvPr>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167894</xdr:rowOff>
    </xdr:from>
    <xdr:to>
      <xdr:col>112</xdr:col>
      <xdr:colOff>38100</xdr:colOff>
      <xdr:row>82</xdr:row>
      <xdr:rowOff>98044</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1272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47244</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1323300" y="140832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51" name="n_1aveValue【消防施設】&#10;一人当たり面積">
          <a:extLst>
            <a:ext uri="{FF2B5EF4-FFF2-40B4-BE49-F238E27FC236}">
              <a16:creationId xmlns:a16="http://schemas.microsoft.com/office/drawing/2014/main" id="{00000000-0008-0000-0200-00008B020000}"/>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a:extLst>
            <a:ext uri="{FF2B5EF4-FFF2-40B4-BE49-F238E27FC236}">
              <a16:creationId xmlns:a16="http://schemas.microsoft.com/office/drawing/2014/main" id="{00000000-0008-0000-0200-00008C020000}"/>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114571</xdr:rowOff>
    </xdr:from>
    <xdr:ext cx="469744" cy="259045"/>
    <xdr:sp macro="" textlink="">
      <xdr:nvSpPr>
        <xdr:cNvPr id="653" name="n_1mainValue【消防施設】&#10;一人当たり面積">
          <a:extLst>
            <a:ext uri="{FF2B5EF4-FFF2-40B4-BE49-F238E27FC236}">
              <a16:creationId xmlns:a16="http://schemas.microsoft.com/office/drawing/2014/main" id="{00000000-0008-0000-0200-00008D020000}"/>
            </a:ext>
          </a:extLst>
        </xdr:cNvPr>
        <xdr:cNvSpPr txBox="1"/>
      </xdr:nvSpPr>
      <xdr:spPr>
        <a:xfrm>
          <a:off x="210757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a:extLst>
            <a:ext uri="{FF2B5EF4-FFF2-40B4-BE49-F238E27FC236}">
              <a16:creationId xmlns:a16="http://schemas.microsoft.com/office/drawing/2014/main" id="{00000000-0008-0000-0200-0000A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a:extLst>
            <a:ext uri="{FF2B5EF4-FFF2-40B4-BE49-F238E27FC236}">
              <a16:creationId xmlns:a16="http://schemas.microsoft.com/office/drawing/2014/main" id="{00000000-0008-0000-0200-0000A8020000}"/>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a:extLst>
            <a:ext uri="{FF2B5EF4-FFF2-40B4-BE49-F238E27FC236}">
              <a16:creationId xmlns:a16="http://schemas.microsoft.com/office/drawing/2014/main" id="{00000000-0008-0000-0200-0000AA02000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84" name="【庁舎】&#10;有形固定資産減価償却率平均値テキスト">
          <a:extLst>
            <a:ext uri="{FF2B5EF4-FFF2-40B4-BE49-F238E27FC236}">
              <a16:creationId xmlns:a16="http://schemas.microsoft.com/office/drawing/2014/main" id="{00000000-0008-0000-0200-0000AC020000}"/>
            </a:ext>
          </a:extLst>
        </xdr:cNvPr>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6268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340478" cy="259045"/>
    <xdr:sp macro="" textlink="">
      <xdr:nvSpPr>
        <xdr:cNvPr id="694" name="【庁舎】&#10;有形固定資産減価償却率該当値テキスト">
          <a:extLst>
            <a:ext uri="{FF2B5EF4-FFF2-40B4-BE49-F238E27FC236}">
              <a16:creationId xmlns:a16="http://schemas.microsoft.com/office/drawing/2014/main" id="{00000000-0008-0000-0200-0000B6020000}"/>
            </a:ext>
          </a:extLst>
        </xdr:cNvPr>
        <xdr:cNvSpPr txBox="1"/>
      </xdr:nvSpPr>
      <xdr:spPr>
        <a:xfrm>
          <a:off x="16357600" y="18515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170906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5481300" y="186515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97" name="n_1aveValue【庁舎】&#10;有形固定資産減価償却率">
          <a:extLst>
            <a:ext uri="{FF2B5EF4-FFF2-40B4-BE49-F238E27FC236}">
              <a16:creationId xmlns:a16="http://schemas.microsoft.com/office/drawing/2014/main" id="{00000000-0008-0000-0200-0000B9020000}"/>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a:extLst>
            <a:ext uri="{FF2B5EF4-FFF2-40B4-BE49-F238E27FC236}">
              <a16:creationId xmlns:a16="http://schemas.microsoft.com/office/drawing/2014/main" id="{00000000-0008-0000-0200-0000BA020000}"/>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41383</xdr:rowOff>
    </xdr:from>
    <xdr:ext cx="340478" cy="259045"/>
    <xdr:sp macro="" textlink="">
      <xdr:nvSpPr>
        <xdr:cNvPr id="699" name="n_1mainValue【庁舎】&#10;有形固定資産減価償却率">
          <a:extLst>
            <a:ext uri="{FF2B5EF4-FFF2-40B4-BE49-F238E27FC236}">
              <a16:creationId xmlns:a16="http://schemas.microsoft.com/office/drawing/2014/main" id="{00000000-0008-0000-0200-0000BB020000}"/>
            </a:ext>
          </a:extLst>
        </xdr:cNvPr>
        <xdr:cNvSpPr txBox="1"/>
      </xdr:nvSpPr>
      <xdr:spPr>
        <a:xfrm>
          <a:off x="152983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2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a:extLst>
            <a:ext uri="{FF2B5EF4-FFF2-40B4-BE49-F238E27FC236}">
              <a16:creationId xmlns:a16="http://schemas.microsoft.com/office/drawing/2014/main" id="{00000000-0008-0000-0200-0000D2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a:extLst>
            <a:ext uri="{FF2B5EF4-FFF2-40B4-BE49-F238E27FC236}">
              <a16:creationId xmlns:a16="http://schemas.microsoft.com/office/drawing/2014/main" id="{00000000-0008-0000-0200-0000D4020000}"/>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6" name="【庁舎】&#10;一人当たり面積平均値テキスト">
          <a:extLst>
            <a:ext uri="{FF2B5EF4-FFF2-40B4-BE49-F238E27FC236}">
              <a16:creationId xmlns:a16="http://schemas.microsoft.com/office/drawing/2014/main" id="{00000000-0008-0000-0200-0000D6020000}"/>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141987</xdr:rowOff>
    </xdr:from>
    <xdr:to>
      <xdr:col>116</xdr:col>
      <xdr:colOff>114300</xdr:colOff>
      <xdr:row>105</xdr:row>
      <xdr:rowOff>72137</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2110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164864</xdr:rowOff>
    </xdr:from>
    <xdr:ext cx="469744" cy="259045"/>
    <xdr:sp macro="" textlink="">
      <xdr:nvSpPr>
        <xdr:cNvPr id="736" name="【庁舎】&#10;一人当たり面積該当値テキスト">
          <a:extLst>
            <a:ext uri="{FF2B5EF4-FFF2-40B4-BE49-F238E27FC236}">
              <a16:creationId xmlns:a16="http://schemas.microsoft.com/office/drawing/2014/main" id="{00000000-0008-0000-0200-0000E0020000}"/>
            </a:ext>
          </a:extLst>
        </xdr:cNvPr>
        <xdr:cNvSpPr txBox="1"/>
      </xdr:nvSpPr>
      <xdr:spPr>
        <a:xfrm>
          <a:off x="22199600" y="178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141987</xdr:rowOff>
    </xdr:from>
    <xdr:to>
      <xdr:col>112</xdr:col>
      <xdr:colOff>38100</xdr:colOff>
      <xdr:row>105</xdr:row>
      <xdr:rowOff>72137</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21337</xdr:rowOff>
    </xdr:from>
    <xdr:to>
      <xdr:col>116</xdr:col>
      <xdr:colOff>63500</xdr:colOff>
      <xdr:row>105</xdr:row>
      <xdr:rowOff>21337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21323300" y="18023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a:extLst>
            <a:ext uri="{FF2B5EF4-FFF2-40B4-BE49-F238E27FC236}">
              <a16:creationId xmlns:a16="http://schemas.microsoft.com/office/drawing/2014/main" id="{00000000-0008-0000-0200-0000E3020000}"/>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a:extLst>
            <a:ext uri="{FF2B5EF4-FFF2-40B4-BE49-F238E27FC236}">
              <a16:creationId xmlns:a16="http://schemas.microsoft.com/office/drawing/2014/main" id="{00000000-0008-0000-0200-0000E402000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63264</xdr:rowOff>
    </xdr:from>
    <xdr:ext cx="469744" cy="259045"/>
    <xdr:sp macro="" textlink="">
      <xdr:nvSpPr>
        <xdr:cNvPr id="741" name="n_1mainValue【庁舎】&#10;一人当たり面積">
          <a:extLst>
            <a:ext uri="{FF2B5EF4-FFF2-40B4-BE49-F238E27FC236}">
              <a16:creationId xmlns:a16="http://schemas.microsoft.com/office/drawing/2014/main" id="{00000000-0008-0000-0200-0000E5020000}"/>
            </a:ext>
          </a:extLst>
        </xdr:cNvPr>
        <xdr:cNvSpPr txBox="1"/>
      </xdr:nvSpPr>
      <xdr:spPr>
        <a:xfrm>
          <a:off x="210757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市民会館について、一人当たり面積が類似団体と比較して大きくなっているが、市内にある３施設のうち、老朽化の進んだ</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館については、黒部市公共施設等総合管理計画において、大規模改修が見込まれた時点での解体、また存続すべき機能については代替施設に移転、機能集約を図る予定となっている。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体育館・プールの一人当たり面積が大きいのも目立っている。現状市内には、規模や用途等それぞれ異なるが体育館だけで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か所あり、黒部市公共施設等総合管理計画においては、同じ機能の重複施設について今後大規模改修が見込まれた時点で解体・統合する方針となっている。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大手企業が立地する環境等にある中、平成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年度以降は類似団体平均と近似している状況であったが、平成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を上回る税収があること等により、他団体と比較して高い状況となっている。各種事業の見直し等により歳出の削減を図るほか、税の徴収強化や公共施設の使用料の見直し等による新たな財源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60</xdr:row>
      <xdr:rowOff>59182</xdr:rowOff>
    </xdr:to>
    <xdr:cxnSp macro="">
      <xdr:nvCxnSpPr>
        <xdr:cNvPr id="130" name="直線コネクタ 129"/>
        <xdr:cNvCxnSpPr/>
      </xdr:nvCxnSpPr>
      <xdr:spPr>
        <a:xfrm>
          <a:off x="4114800" y="1021105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59</xdr:row>
      <xdr:rowOff>95504</xdr:rowOff>
    </xdr:to>
    <xdr:cxnSp macro="">
      <xdr:nvCxnSpPr>
        <xdr:cNvPr id="133" name="直線コネクタ 132"/>
        <xdr:cNvCxnSpPr/>
      </xdr:nvCxnSpPr>
      <xdr:spPr>
        <a:xfrm>
          <a:off x="3225800" y="10201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160782</xdr:rowOff>
    </xdr:from>
    <xdr:to>
      <xdr:col>15</xdr:col>
      <xdr:colOff>82550</xdr:colOff>
      <xdr:row>59</xdr:row>
      <xdr:rowOff>85852</xdr:rowOff>
    </xdr:to>
    <xdr:cxnSp macro="">
      <xdr:nvCxnSpPr>
        <xdr:cNvPr id="136" name="直線コネクタ 135"/>
        <xdr:cNvCxnSpPr/>
      </xdr:nvCxnSpPr>
      <xdr:spPr>
        <a:xfrm>
          <a:off x="2336800" y="101048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160782</xdr:rowOff>
    </xdr:from>
    <xdr:to>
      <xdr:col>11</xdr:col>
      <xdr:colOff>31750</xdr:colOff>
      <xdr:row>59</xdr:row>
      <xdr:rowOff>81026</xdr:rowOff>
    </xdr:to>
    <xdr:cxnSp macro="">
      <xdr:nvCxnSpPr>
        <xdr:cNvPr id="139" name="直線コネクタ 138"/>
        <xdr:cNvCxnSpPr/>
      </xdr:nvCxnSpPr>
      <xdr:spPr>
        <a:xfrm flipV="1">
          <a:off x="1447800" y="101048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44704</xdr:rowOff>
    </xdr:from>
    <xdr:to>
      <xdr:col>19</xdr:col>
      <xdr:colOff>184150</xdr:colOff>
      <xdr:row>59</xdr:row>
      <xdr:rowOff>146304</xdr:rowOff>
    </xdr:to>
    <xdr:sp macro="" textlink="">
      <xdr:nvSpPr>
        <xdr:cNvPr id="151" name="楕円 150"/>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156481</xdr:rowOff>
    </xdr:from>
    <xdr:ext cx="736600" cy="259045"/>
    <xdr:sp macro="" textlink="">
      <xdr:nvSpPr>
        <xdr:cNvPr id="152" name="テキスト ボックス 151"/>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35052</xdr:rowOff>
    </xdr:from>
    <xdr:to>
      <xdr:col>15</xdr:col>
      <xdr:colOff>133350</xdr:colOff>
      <xdr:row>59</xdr:row>
      <xdr:rowOff>136652</xdr:rowOff>
    </xdr:to>
    <xdr:sp macro="" textlink="">
      <xdr:nvSpPr>
        <xdr:cNvPr id="153" name="楕円 152"/>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146829</xdr:rowOff>
    </xdr:from>
    <xdr:ext cx="762000" cy="259045"/>
    <xdr:sp macro="" textlink="">
      <xdr:nvSpPr>
        <xdr:cNvPr id="154" name="テキスト ボックス 153"/>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109982</xdr:rowOff>
    </xdr:from>
    <xdr:to>
      <xdr:col>11</xdr:col>
      <xdr:colOff>82550</xdr:colOff>
      <xdr:row>59</xdr:row>
      <xdr:rowOff>40132</xdr:rowOff>
    </xdr:to>
    <xdr:sp macro="" textlink="">
      <xdr:nvSpPr>
        <xdr:cNvPr id="155" name="楕円 154"/>
        <xdr:cNvSpPr/>
      </xdr:nvSpPr>
      <xdr:spPr>
        <a:xfrm>
          <a:off x="2286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50309</xdr:rowOff>
    </xdr:from>
    <xdr:ext cx="762000" cy="259045"/>
    <xdr:sp macro="" textlink="">
      <xdr:nvSpPr>
        <xdr:cNvPr id="156" name="テキスト ボックス 155"/>
        <xdr:cNvSpPr txBox="1"/>
      </xdr:nvSpPr>
      <xdr:spPr>
        <a:xfrm>
          <a:off x="1955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30226</xdr:rowOff>
    </xdr:from>
    <xdr:to>
      <xdr:col>7</xdr:col>
      <xdr:colOff>31750</xdr:colOff>
      <xdr:row>59</xdr:row>
      <xdr:rowOff>131826</xdr:rowOff>
    </xdr:to>
    <xdr:sp macro="" textlink="">
      <xdr:nvSpPr>
        <xdr:cNvPr id="157" name="楕円 156"/>
        <xdr:cNvSpPr/>
      </xdr:nvSpPr>
      <xdr:spPr>
        <a:xfrm>
          <a:off x="1397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142003</xdr:rowOff>
    </xdr:from>
    <xdr:ext cx="762000" cy="259045"/>
    <xdr:sp macro="" textlink="">
      <xdr:nvSpPr>
        <xdr:cNvPr id="158" name="テキスト ボックス 157"/>
        <xdr:cNvSpPr txBox="1"/>
      </xdr:nvSpPr>
      <xdr:spPr>
        <a:xfrm>
          <a:off x="1066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近年、保育所民営化の取組等により、類似団体の平均値と近似する傾向となっている。引き続き、公共施設の見直し、指定管理者制度の拡充等により維持管理費の縮減に努める。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9130</xdr:rowOff>
    </xdr:from>
    <xdr:to>
      <xdr:col>23</xdr:col>
      <xdr:colOff>133350</xdr:colOff>
      <xdr:row>81</xdr:row>
      <xdr:rowOff>29052</xdr:rowOff>
    </xdr:to>
    <xdr:cxnSp macro="">
      <xdr:nvCxnSpPr>
        <xdr:cNvPr id="193" name="直線コネクタ 192"/>
        <xdr:cNvCxnSpPr/>
      </xdr:nvCxnSpPr>
      <xdr:spPr>
        <a:xfrm>
          <a:off x="4114800" y="13896580"/>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9130</xdr:rowOff>
    </xdr:from>
    <xdr:to>
      <xdr:col>19</xdr:col>
      <xdr:colOff>133350</xdr:colOff>
      <xdr:row>81</xdr:row>
      <xdr:rowOff>13325</xdr:rowOff>
    </xdr:to>
    <xdr:cxnSp macro="">
      <xdr:nvCxnSpPr>
        <xdr:cNvPr id="196" name="直線コネクタ 195"/>
        <xdr:cNvCxnSpPr/>
      </xdr:nvCxnSpPr>
      <xdr:spPr>
        <a:xfrm flipV="1">
          <a:off x="3225800" y="13896580"/>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6479</xdr:rowOff>
    </xdr:from>
    <xdr:to>
      <xdr:col>15</xdr:col>
      <xdr:colOff>82550</xdr:colOff>
      <xdr:row>81</xdr:row>
      <xdr:rowOff>13325</xdr:rowOff>
    </xdr:to>
    <xdr:cxnSp macro="">
      <xdr:nvCxnSpPr>
        <xdr:cNvPr id="199" name="直線コネクタ 198"/>
        <xdr:cNvCxnSpPr/>
      </xdr:nvCxnSpPr>
      <xdr:spPr>
        <a:xfrm>
          <a:off x="2336800" y="13893929"/>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151611</xdr:rowOff>
    </xdr:from>
    <xdr:to>
      <xdr:col>11</xdr:col>
      <xdr:colOff>31750</xdr:colOff>
      <xdr:row>81</xdr:row>
      <xdr:rowOff>6479</xdr:rowOff>
    </xdr:to>
    <xdr:cxnSp macro="">
      <xdr:nvCxnSpPr>
        <xdr:cNvPr id="202" name="直線コネクタ 201"/>
        <xdr:cNvCxnSpPr/>
      </xdr:nvCxnSpPr>
      <xdr:spPr>
        <a:xfrm>
          <a:off x="1447800" y="13867611"/>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149702</xdr:rowOff>
    </xdr:from>
    <xdr:to>
      <xdr:col>23</xdr:col>
      <xdr:colOff>184150</xdr:colOff>
      <xdr:row>81</xdr:row>
      <xdr:rowOff>79852</xdr:rowOff>
    </xdr:to>
    <xdr:sp macro="" textlink="">
      <xdr:nvSpPr>
        <xdr:cNvPr id="212" name="楕円 211"/>
        <xdr:cNvSpPr/>
      </xdr:nvSpPr>
      <xdr:spPr>
        <a:xfrm>
          <a:off x="4902200" y="13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166229</xdr:rowOff>
    </xdr:from>
    <xdr:ext cx="762000" cy="259045"/>
    <xdr:sp macro="" textlink="">
      <xdr:nvSpPr>
        <xdr:cNvPr id="213" name="人件費・物件費等の状況該当値テキスト"/>
        <xdr:cNvSpPr txBox="1"/>
      </xdr:nvSpPr>
      <xdr:spPr>
        <a:xfrm>
          <a:off x="5041900" y="137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129780</xdr:rowOff>
    </xdr:from>
    <xdr:to>
      <xdr:col>19</xdr:col>
      <xdr:colOff>184150</xdr:colOff>
      <xdr:row>81</xdr:row>
      <xdr:rowOff>59930</xdr:rowOff>
    </xdr:to>
    <xdr:sp macro="" textlink="">
      <xdr:nvSpPr>
        <xdr:cNvPr id="214" name="楕円 213"/>
        <xdr:cNvSpPr/>
      </xdr:nvSpPr>
      <xdr:spPr>
        <a:xfrm>
          <a:off x="4064000" y="138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70107</xdr:rowOff>
    </xdr:from>
    <xdr:ext cx="736600" cy="259045"/>
    <xdr:sp macro="" textlink="">
      <xdr:nvSpPr>
        <xdr:cNvPr id="215" name="テキスト ボックス 214"/>
        <xdr:cNvSpPr txBox="1"/>
      </xdr:nvSpPr>
      <xdr:spPr>
        <a:xfrm>
          <a:off x="3733800" y="1361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133975</xdr:rowOff>
    </xdr:from>
    <xdr:to>
      <xdr:col>15</xdr:col>
      <xdr:colOff>133350</xdr:colOff>
      <xdr:row>81</xdr:row>
      <xdr:rowOff>64125</xdr:rowOff>
    </xdr:to>
    <xdr:sp macro="" textlink="">
      <xdr:nvSpPr>
        <xdr:cNvPr id="216" name="楕円 215"/>
        <xdr:cNvSpPr/>
      </xdr:nvSpPr>
      <xdr:spPr>
        <a:xfrm>
          <a:off x="3175000" y="13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74302</xdr:rowOff>
    </xdr:from>
    <xdr:ext cx="762000" cy="259045"/>
    <xdr:sp macro="" textlink="">
      <xdr:nvSpPr>
        <xdr:cNvPr id="217" name="テキスト ボックス 216"/>
        <xdr:cNvSpPr txBox="1"/>
      </xdr:nvSpPr>
      <xdr:spPr>
        <a:xfrm>
          <a:off x="2844800" y="136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127129</xdr:rowOff>
    </xdr:from>
    <xdr:to>
      <xdr:col>11</xdr:col>
      <xdr:colOff>82550</xdr:colOff>
      <xdr:row>81</xdr:row>
      <xdr:rowOff>57279</xdr:rowOff>
    </xdr:to>
    <xdr:sp macro="" textlink="">
      <xdr:nvSpPr>
        <xdr:cNvPr id="218" name="楕円 217"/>
        <xdr:cNvSpPr/>
      </xdr:nvSpPr>
      <xdr:spPr>
        <a:xfrm>
          <a:off x="2286000" y="13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67456</xdr:rowOff>
    </xdr:from>
    <xdr:ext cx="762000" cy="259045"/>
    <xdr:sp macro="" textlink="">
      <xdr:nvSpPr>
        <xdr:cNvPr id="219" name="テキスト ボックス 218"/>
        <xdr:cNvSpPr txBox="1"/>
      </xdr:nvSpPr>
      <xdr:spPr>
        <a:xfrm>
          <a:off x="1955800" y="136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100811</xdr:rowOff>
    </xdr:from>
    <xdr:to>
      <xdr:col>7</xdr:col>
      <xdr:colOff>31750</xdr:colOff>
      <xdr:row>81</xdr:row>
      <xdr:rowOff>30961</xdr:rowOff>
    </xdr:to>
    <xdr:sp macro="" textlink="">
      <xdr:nvSpPr>
        <xdr:cNvPr id="220" name="楕円 219"/>
        <xdr:cNvSpPr/>
      </xdr:nvSpPr>
      <xdr:spPr>
        <a:xfrm>
          <a:off x="1397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41138</xdr:rowOff>
    </xdr:from>
    <xdr:ext cx="762000" cy="259045"/>
    <xdr:sp macro="" textlink="">
      <xdr:nvSpPr>
        <xdr:cNvPr id="221" name="テキスト ボックス 220"/>
        <xdr:cNvSpPr txBox="1"/>
      </xdr:nvSpPr>
      <xdr:spPr>
        <a:xfrm>
          <a:off x="1066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以前から、給与費の抑制により類似団体平均値と近似する水準になっている。今後も人事評価や業績評価の実施により給与の適正化に努める。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年度は給与実態調査の公表状況により、前年度数値より引用している。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5" name="直線コネクタ 254"/>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1" name="直線コネクタ 260"/>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4" name="直線コネクタ 263"/>
        <xdr:cNvCxnSpPr/>
      </xdr:nvCxnSpPr>
      <xdr:spPr>
        <a:xfrm>
          <a:off x="13512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2" name="楕円 281"/>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3" name="テキスト ボックス 282"/>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合併時は、</a:t>
          </a:r>
          <a:r>
            <a:rPr kumimoji="1" lang="en-US" altLang="ja-JP" sz="1300">
              <a:latin typeface="ＭＳ Ｐゴシック" panose="020B0600070205080204" pitchFamily="50" charset="-128"/>
              <a:ea typeface="ＭＳ Ｐゴシック" panose="020B0600070205080204" pitchFamily="50" charset="-128"/>
            </a:rPr>
            <a:t>10.33</a:t>
          </a:r>
          <a:r>
            <a:rPr kumimoji="1" lang="ja-JP" altLang="en-US" sz="1300">
              <a:latin typeface="ＭＳ Ｐゴシック" panose="020B0600070205080204" pitchFamily="50" charset="-128"/>
              <a:ea typeface="ＭＳ Ｐゴシック" panose="020B0600070205080204" pitchFamily="50" charset="-128"/>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8255</xdr:rowOff>
    </xdr:to>
    <xdr:cxnSp macro="">
      <xdr:nvCxnSpPr>
        <xdr:cNvPr id="320" name="直線コネクタ 319"/>
        <xdr:cNvCxnSpPr/>
      </xdr:nvCxnSpPr>
      <xdr:spPr>
        <a:xfrm>
          <a:off x="16179800" y="10632984"/>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141787</xdr:rowOff>
    </xdr:from>
    <xdr:to>
      <xdr:col>77</xdr:col>
      <xdr:colOff>44450</xdr:colOff>
      <xdr:row>62</xdr:row>
      <xdr:rowOff>3084</xdr:rowOff>
    </xdr:to>
    <xdr:cxnSp macro="">
      <xdr:nvCxnSpPr>
        <xdr:cNvPr id="323" name="直線コネクタ 322"/>
        <xdr:cNvCxnSpPr/>
      </xdr:nvCxnSpPr>
      <xdr:spPr>
        <a:xfrm>
          <a:off x="15290800" y="1060023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61</xdr:row>
      <xdr:rowOff>157299</xdr:rowOff>
    </xdr:to>
    <xdr:cxnSp macro="">
      <xdr:nvCxnSpPr>
        <xdr:cNvPr id="326" name="直線コネクタ 325"/>
        <xdr:cNvCxnSpPr/>
      </xdr:nvCxnSpPr>
      <xdr:spPr>
        <a:xfrm flipV="1">
          <a:off x="14401800" y="1060023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62</xdr:row>
      <xdr:rowOff>1360</xdr:rowOff>
    </xdr:to>
    <xdr:cxnSp macro="">
      <xdr:nvCxnSpPr>
        <xdr:cNvPr id="329" name="直線コネクタ 328"/>
        <xdr:cNvCxnSpPr/>
      </xdr:nvCxnSpPr>
      <xdr:spPr>
        <a:xfrm flipV="1">
          <a:off x="13512800" y="1061574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9" name="楕円 338"/>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0"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1" name="楕円 340"/>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2" name="テキスト ボックス 341"/>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3" name="楕円 342"/>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31314</xdr:rowOff>
    </xdr:from>
    <xdr:ext cx="762000" cy="259045"/>
    <xdr:sp macro="" textlink="">
      <xdr:nvSpPr>
        <xdr:cNvPr id="344" name="テキスト ボックス 343"/>
        <xdr:cNvSpPr txBox="1"/>
      </xdr:nvSpPr>
      <xdr:spPr>
        <a:xfrm>
          <a:off x="14909800" y="1031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5" name="楕円 344"/>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6" name="テキスト ボックス 345"/>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122010</xdr:rowOff>
    </xdr:from>
    <xdr:to>
      <xdr:col>64</xdr:col>
      <xdr:colOff>152400</xdr:colOff>
      <xdr:row>62</xdr:row>
      <xdr:rowOff>52160</xdr:rowOff>
    </xdr:to>
    <xdr:sp macro="" textlink="">
      <xdr:nvSpPr>
        <xdr:cNvPr id="347" name="楕円 346"/>
        <xdr:cNvSpPr/>
      </xdr:nvSpPr>
      <xdr:spPr>
        <a:xfrm>
          <a:off x="13462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36937</xdr:rowOff>
    </xdr:from>
    <xdr:ext cx="762000" cy="259045"/>
    <xdr:sp macro="" textlink="">
      <xdr:nvSpPr>
        <xdr:cNvPr id="348" name="テキスト ボックス 347"/>
        <xdr:cNvSpPr txBox="1"/>
      </xdr:nvSpPr>
      <xdr:spPr>
        <a:xfrm>
          <a:off x="13131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病院、上下水道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に係る起債償還額の高い水準がく中、臨時財政対策債を除く新規発行債の抑制に努めるとともに、高利債の繰上償還や受益者負担の見直しに努め、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％未満を維持している。しかし、今後は近年実施した大型建設事業の起債償還がピークを迎えるため、中長期的な計画に基づく借入及び繰上償還に努めていく。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57573</xdr:rowOff>
    </xdr:to>
    <xdr:cxnSp macro="">
      <xdr:nvCxnSpPr>
        <xdr:cNvPr id="382" name="直線コネクタ 381"/>
        <xdr:cNvCxnSpPr/>
      </xdr:nvCxnSpPr>
      <xdr:spPr>
        <a:xfrm flipV="1">
          <a:off x="16179800" y="71458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170180</xdr:rowOff>
    </xdr:to>
    <xdr:cxnSp macro="">
      <xdr:nvCxnSpPr>
        <xdr:cNvPr id="385" name="直線コネクタ 384"/>
        <xdr:cNvCxnSpPr/>
      </xdr:nvCxnSpPr>
      <xdr:spPr>
        <a:xfrm flipV="1">
          <a:off x="15290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87206</xdr:rowOff>
    </xdr:to>
    <xdr:cxnSp macro="">
      <xdr:nvCxnSpPr>
        <xdr:cNvPr id="388" name="直線コネクタ 387"/>
        <xdr:cNvCxnSpPr/>
      </xdr:nvCxnSpPr>
      <xdr:spPr>
        <a:xfrm flipV="1">
          <a:off x="14401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159596</xdr:rowOff>
    </xdr:to>
    <xdr:cxnSp macro="">
      <xdr:nvCxnSpPr>
        <xdr:cNvPr id="391" name="直線コネクタ 390"/>
        <xdr:cNvCxnSpPr/>
      </xdr:nvCxnSpPr>
      <xdr:spPr>
        <a:xfrm flipV="1">
          <a:off x="13512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1" name="楕円 40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2"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5" name="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7" name="楕円 406"/>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8" name="テキスト ボックス 407"/>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年度までは保育所民営化の取組や債務負担行為としていた土地改良事業補助金の借換え等により、類似団体平均値と近似する水準となっていたが、平成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年度からは大型事業の集中による新規発行債増により類似団体平均を大きく上回っている。引き続き、公共施設の見直し、指定管理者制度の拡充等により維持管理費の縮減に努める。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296</xdr:rowOff>
    </xdr:from>
    <xdr:to>
      <xdr:col>81</xdr:col>
      <xdr:colOff>44450</xdr:colOff>
      <xdr:row>19</xdr:row>
      <xdr:rowOff>10753</xdr:rowOff>
    </xdr:to>
    <xdr:cxnSp macro="">
      <xdr:nvCxnSpPr>
        <xdr:cNvPr id="444" name="直線コネクタ 443"/>
        <xdr:cNvCxnSpPr/>
      </xdr:nvCxnSpPr>
      <xdr:spPr>
        <a:xfrm>
          <a:off x="16179800" y="3257846"/>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296</xdr:rowOff>
    </xdr:from>
    <xdr:to>
      <xdr:col>77</xdr:col>
      <xdr:colOff>44450</xdr:colOff>
      <xdr:row>19</xdr:row>
      <xdr:rowOff>95208</xdr:rowOff>
    </xdr:to>
    <xdr:cxnSp macro="">
      <xdr:nvCxnSpPr>
        <xdr:cNvPr id="447" name="直線コネクタ 446"/>
        <xdr:cNvCxnSpPr/>
      </xdr:nvCxnSpPr>
      <xdr:spPr>
        <a:xfrm flipV="1">
          <a:off x="15290800" y="3257846"/>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83270</xdr:rowOff>
    </xdr:from>
    <xdr:to>
      <xdr:col>72</xdr:col>
      <xdr:colOff>203200</xdr:colOff>
      <xdr:row>19</xdr:row>
      <xdr:rowOff>95208</xdr:rowOff>
    </xdr:to>
    <xdr:cxnSp macro="">
      <xdr:nvCxnSpPr>
        <xdr:cNvPr id="450" name="直線コネクタ 449"/>
        <xdr:cNvCxnSpPr/>
      </xdr:nvCxnSpPr>
      <xdr:spPr>
        <a:xfrm>
          <a:off x="14401800" y="31693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18</xdr:row>
      <xdr:rowOff>83270</xdr:rowOff>
    </xdr:to>
    <xdr:cxnSp macro="">
      <xdr:nvCxnSpPr>
        <xdr:cNvPr id="453" name="直線コネクタ 452"/>
        <xdr:cNvCxnSpPr/>
      </xdr:nvCxnSpPr>
      <xdr:spPr>
        <a:xfrm>
          <a:off x="13512800" y="298919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5" name="テキスト ボックス 454"/>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131403</xdr:rowOff>
    </xdr:from>
    <xdr:to>
      <xdr:col>81</xdr:col>
      <xdr:colOff>95250</xdr:colOff>
      <xdr:row>19</xdr:row>
      <xdr:rowOff>61553</xdr:rowOff>
    </xdr:to>
    <xdr:sp macro="" textlink="">
      <xdr:nvSpPr>
        <xdr:cNvPr id="463" name="楕円 462"/>
        <xdr:cNvSpPr/>
      </xdr:nvSpPr>
      <xdr:spPr>
        <a:xfrm>
          <a:off x="169672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103480</xdr:rowOff>
    </xdr:from>
    <xdr:ext cx="762000" cy="259045"/>
    <xdr:sp macro="" textlink="">
      <xdr:nvSpPr>
        <xdr:cNvPr id="464" name="将来負担の状況該当値テキスト"/>
        <xdr:cNvSpPr txBox="1"/>
      </xdr:nvSpPr>
      <xdr:spPr>
        <a:xfrm>
          <a:off x="17106900" y="318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120946</xdr:rowOff>
    </xdr:from>
    <xdr:to>
      <xdr:col>77</xdr:col>
      <xdr:colOff>95250</xdr:colOff>
      <xdr:row>19</xdr:row>
      <xdr:rowOff>51096</xdr:rowOff>
    </xdr:to>
    <xdr:sp macro="" textlink="">
      <xdr:nvSpPr>
        <xdr:cNvPr id="465" name="楕円 464"/>
        <xdr:cNvSpPr/>
      </xdr:nvSpPr>
      <xdr:spPr>
        <a:xfrm>
          <a:off x="16129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35873</xdr:rowOff>
    </xdr:from>
    <xdr:ext cx="736600" cy="259045"/>
    <xdr:sp macro="" textlink="">
      <xdr:nvSpPr>
        <xdr:cNvPr id="466" name="テキスト ボックス 465"/>
        <xdr:cNvSpPr txBox="1"/>
      </xdr:nvSpPr>
      <xdr:spPr>
        <a:xfrm>
          <a:off x="15798800" y="32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44408</xdr:rowOff>
    </xdr:from>
    <xdr:to>
      <xdr:col>73</xdr:col>
      <xdr:colOff>44450</xdr:colOff>
      <xdr:row>19</xdr:row>
      <xdr:rowOff>146008</xdr:rowOff>
    </xdr:to>
    <xdr:sp macro="" textlink="">
      <xdr:nvSpPr>
        <xdr:cNvPr id="467" name="楕円 466"/>
        <xdr:cNvSpPr/>
      </xdr:nvSpPr>
      <xdr:spPr>
        <a:xfrm>
          <a:off x="15240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130785</xdr:rowOff>
    </xdr:from>
    <xdr:ext cx="762000" cy="259045"/>
    <xdr:sp macro="" textlink="">
      <xdr:nvSpPr>
        <xdr:cNvPr id="468" name="テキスト ボックス 467"/>
        <xdr:cNvSpPr txBox="1"/>
      </xdr:nvSpPr>
      <xdr:spPr>
        <a:xfrm>
          <a:off x="14909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32470</xdr:rowOff>
    </xdr:from>
    <xdr:to>
      <xdr:col>68</xdr:col>
      <xdr:colOff>203200</xdr:colOff>
      <xdr:row>18</xdr:row>
      <xdr:rowOff>134070</xdr:rowOff>
    </xdr:to>
    <xdr:sp macro="" textlink="">
      <xdr:nvSpPr>
        <xdr:cNvPr id="469" name="楕円 468"/>
        <xdr:cNvSpPr/>
      </xdr:nvSpPr>
      <xdr:spPr>
        <a:xfrm>
          <a:off x="14351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118847</xdr:rowOff>
    </xdr:from>
    <xdr:ext cx="762000" cy="259045"/>
    <xdr:sp macro="" textlink="">
      <xdr:nvSpPr>
        <xdr:cNvPr id="470" name="テキスト ボックス 469"/>
        <xdr:cNvSpPr txBox="1"/>
      </xdr:nvSpPr>
      <xdr:spPr>
        <a:xfrm>
          <a:off x="14020800" y="32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23749</xdr:rowOff>
    </xdr:from>
    <xdr:to>
      <xdr:col>64</xdr:col>
      <xdr:colOff>152400</xdr:colOff>
      <xdr:row>17</xdr:row>
      <xdr:rowOff>125349</xdr:rowOff>
    </xdr:to>
    <xdr:sp macro="" textlink="">
      <xdr:nvSpPr>
        <xdr:cNvPr id="471" name="楕円 470"/>
        <xdr:cNvSpPr/>
      </xdr:nvSpPr>
      <xdr:spPr>
        <a:xfrm>
          <a:off x="13462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135526</xdr:rowOff>
    </xdr:from>
    <xdr:ext cx="762000" cy="259045"/>
    <xdr:sp macro="" textlink="">
      <xdr:nvSpPr>
        <xdr:cNvPr id="472" name="テキスト ボックス 471"/>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職員適正化計画に基づく配置見直し等により平成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年度以降、消防広域化により消防職員にかかる費用が人件費から補助費に移行したため、類団数値と差異が生じている。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5080</xdr:rowOff>
    </xdr:to>
    <xdr:cxnSp macro="">
      <xdr:nvCxnSpPr>
        <xdr:cNvPr id="66" name="直線コネクタ 65"/>
        <xdr:cNvCxnSpPr/>
      </xdr:nvCxnSpPr>
      <xdr:spPr>
        <a:xfrm>
          <a:off x="3987800" y="581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27940</xdr:rowOff>
    </xdr:to>
    <xdr:cxnSp macro="">
      <xdr:nvCxnSpPr>
        <xdr:cNvPr id="69" name="直線コネクタ 68"/>
        <xdr:cNvCxnSpPr/>
      </xdr:nvCxnSpPr>
      <xdr:spPr>
        <a:xfrm flipV="1">
          <a:off x="3098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27940</xdr:rowOff>
    </xdr:to>
    <xdr:cxnSp macro="">
      <xdr:nvCxnSpPr>
        <xdr:cNvPr id="72" name="直線コネクタ 71"/>
        <xdr:cNvCxnSpPr/>
      </xdr:nvCxnSpPr>
      <xdr:spPr>
        <a:xfrm>
          <a:off x="2209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27940</xdr:rowOff>
    </xdr:to>
    <xdr:cxnSp macro="">
      <xdr:nvCxnSpPr>
        <xdr:cNvPr id="75" name="直線コネクタ 74"/>
        <xdr:cNvCxnSpPr/>
      </xdr:nvCxnSpPr>
      <xdr:spPr>
        <a:xfrm flipV="1">
          <a:off x="1320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公共施設の維持管理や指定管理者制度など業務の民間委託の推進しつつ、類似団体平均と近似する水準を維持している。今後、公共施設の再編を進め、維持管理の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118836</xdr:rowOff>
    </xdr:to>
    <xdr:cxnSp macro="">
      <xdr:nvCxnSpPr>
        <xdr:cNvPr id="129" name="直線コネクタ 128"/>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118836</xdr:rowOff>
    </xdr:to>
    <xdr:cxnSp macro="">
      <xdr:nvCxnSpPr>
        <xdr:cNvPr id="132" name="直線コネクタ 131"/>
        <xdr:cNvCxnSpPr/>
      </xdr:nvCxnSpPr>
      <xdr:spPr>
        <a:xfrm>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97064</xdr:rowOff>
    </xdr:to>
    <xdr:cxnSp macro="">
      <xdr:nvCxnSpPr>
        <xdr:cNvPr id="135" name="直線コネクタ 134"/>
        <xdr:cNvCxnSpPr/>
      </xdr:nvCxnSpPr>
      <xdr:spPr>
        <a:xfrm>
          <a:off x="13893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14</xdr:row>
      <xdr:rowOff>170543</xdr:rowOff>
    </xdr:to>
    <xdr:cxnSp macro="">
      <xdr:nvCxnSpPr>
        <xdr:cNvPr id="138" name="直線コネクタ 137"/>
        <xdr:cNvCxnSpPr/>
      </xdr:nvCxnSpPr>
      <xdr:spPr>
        <a:xfrm>
          <a:off x="13004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扶助費に係る経常収支比率は類似団体と比較して低い傾向が、上昇している。その要因として、障害者給付費や保育所運営経費の額が増加している事があげられる。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114300</xdr:rowOff>
    </xdr:to>
    <xdr:cxnSp macro="">
      <xdr:nvCxnSpPr>
        <xdr:cNvPr id="190" name="直線コネクタ 189"/>
        <xdr:cNvCxnSpPr/>
      </xdr:nvCxnSpPr>
      <xdr:spPr>
        <a:xfrm>
          <a:off x="3987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63500</xdr:rowOff>
    </xdr:to>
    <xdr:cxnSp macro="">
      <xdr:nvCxnSpPr>
        <xdr:cNvPr id="193" name="直線コネクタ 192"/>
        <xdr:cNvCxnSpPr/>
      </xdr:nvCxnSpPr>
      <xdr:spPr>
        <a:xfrm flipV="1">
          <a:off x="3098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63500</xdr:rowOff>
    </xdr:to>
    <xdr:cxnSp macro="">
      <xdr:nvCxnSpPr>
        <xdr:cNvPr id="196" name="直線コネクタ 195"/>
        <xdr:cNvCxnSpPr/>
      </xdr:nvCxnSpPr>
      <xdr:spPr>
        <a:xfrm>
          <a:off x="2209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9" name="直線コネクタ 198"/>
        <xdr:cNvCxnSpPr/>
      </xdr:nvCxnSpPr>
      <xdr:spPr>
        <a:xfrm flipV="1">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9" name="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10"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85090</xdr:rowOff>
    </xdr:to>
    <xdr:cxnSp macro="">
      <xdr:nvCxnSpPr>
        <xdr:cNvPr id="251" name="直線コネクタ 250"/>
        <xdr:cNvCxnSpPr/>
      </xdr:nvCxnSpPr>
      <xdr:spPr>
        <a:xfrm>
          <a:off x="15671800" y="9400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39370</xdr:rowOff>
    </xdr:to>
    <xdr:cxnSp macro="">
      <xdr:nvCxnSpPr>
        <xdr:cNvPr id="254" name="直線コネクタ 253"/>
        <xdr:cNvCxnSpPr/>
      </xdr:nvCxnSpPr>
      <xdr:spPr>
        <a:xfrm flipV="1">
          <a:off x="14782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39370</xdr:rowOff>
    </xdr:to>
    <xdr:cxnSp macro="">
      <xdr:nvCxnSpPr>
        <xdr:cNvPr id="257" name="直線コネクタ 256"/>
        <xdr:cNvCxnSpPr/>
      </xdr:nvCxnSpPr>
      <xdr:spPr>
        <a:xfrm>
          <a:off x="13893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127000</xdr:rowOff>
    </xdr:to>
    <xdr:cxnSp macro="">
      <xdr:nvCxnSpPr>
        <xdr:cNvPr id="260" name="直線コネクタ 259"/>
        <xdr:cNvCxnSpPr/>
      </xdr:nvCxnSpPr>
      <xdr:spPr>
        <a:xfrm>
          <a:off x="13004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72" name="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4" name="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8" name="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の上昇要因は、一部事務組合への負担金や病院事業会計への補助金が増加した他、各種団体への補助金が多額になっているためである。各種団体への補助金については、予算編成時に見直しを実施しており、補助金交付の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67564</xdr:rowOff>
    </xdr:to>
    <xdr:cxnSp macro="">
      <xdr:nvCxnSpPr>
        <xdr:cNvPr id="309" name="直線コネクタ 308"/>
        <xdr:cNvCxnSpPr/>
      </xdr:nvCxnSpPr>
      <xdr:spPr>
        <a:xfrm>
          <a:off x="15671800" y="6564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49276</xdr:rowOff>
    </xdr:to>
    <xdr:cxnSp macro="">
      <xdr:nvCxnSpPr>
        <xdr:cNvPr id="312" name="直線コネクタ 311"/>
        <xdr:cNvCxnSpPr/>
      </xdr:nvCxnSpPr>
      <xdr:spPr>
        <a:xfrm>
          <a:off x="14782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5" name="直線コネクタ 314"/>
        <xdr:cNvCxnSpPr/>
      </xdr:nvCxnSpPr>
      <xdr:spPr>
        <a:xfrm flipV="1">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170434</xdr:rowOff>
    </xdr:to>
    <xdr:cxnSp macro="">
      <xdr:nvCxnSpPr>
        <xdr:cNvPr id="318" name="直線コネクタ 317"/>
        <xdr:cNvCxnSpPr/>
      </xdr:nvCxnSpPr>
      <xdr:spPr>
        <a:xfrm flipV="1">
          <a:off x="13004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4" name="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6" name="楕円 335"/>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7" name="テキスト ボックス 336"/>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幹線駅周辺整備事業や新庁舎建設事業などの大型整備事業がピークを迎えたこともあり、地方債の元利償還金は高く推移しているが、繰上償還の実施や利率見直し等を実施し、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20320</xdr:rowOff>
    </xdr:to>
    <xdr:cxnSp macro="">
      <xdr:nvCxnSpPr>
        <xdr:cNvPr id="370" name="直線コネクタ 369"/>
        <xdr:cNvCxnSpPr/>
      </xdr:nvCxnSpPr>
      <xdr:spPr>
        <a:xfrm>
          <a:off x="3987800" y="1303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104139</xdr:rowOff>
    </xdr:to>
    <xdr:cxnSp macro="">
      <xdr:nvCxnSpPr>
        <xdr:cNvPr id="373" name="直線コネクタ 372"/>
        <xdr:cNvCxnSpPr/>
      </xdr:nvCxnSpPr>
      <xdr:spPr>
        <a:xfrm flipV="1">
          <a:off x="3098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134620</xdr:rowOff>
    </xdr:to>
    <xdr:cxnSp macro="">
      <xdr:nvCxnSpPr>
        <xdr:cNvPr id="376" name="直線コネクタ 375"/>
        <xdr:cNvCxnSpPr/>
      </xdr:nvCxnSpPr>
      <xdr:spPr>
        <a:xfrm flipV="1">
          <a:off x="2209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79" name="直線コネクタ 378"/>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1" name="楕円 390"/>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2" name="テキスト ボックス 391"/>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4" name="テキスト ボックス 39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5" name="楕円 394"/>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6" name="テキスト ボックス 39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7" name="楕円 39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8" name="テキスト ボックス 397"/>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120142</xdr:rowOff>
    </xdr:to>
    <xdr:cxnSp macro="">
      <xdr:nvCxnSpPr>
        <xdr:cNvPr id="429" name="直線コネクタ 428"/>
        <xdr:cNvCxnSpPr/>
      </xdr:nvCxnSpPr>
      <xdr:spPr>
        <a:xfrm>
          <a:off x="15671800" y="128600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1270</xdr:rowOff>
    </xdr:to>
    <xdr:cxnSp macro="">
      <xdr:nvCxnSpPr>
        <xdr:cNvPr id="432" name="直線コネクタ 431"/>
        <xdr:cNvCxnSpPr/>
      </xdr:nvCxnSpPr>
      <xdr:spPr>
        <a:xfrm>
          <a:off x="14782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165862</xdr:rowOff>
    </xdr:from>
    <xdr:to>
      <xdr:col>73</xdr:col>
      <xdr:colOff>180975</xdr:colOff>
      <xdr:row>74</xdr:row>
      <xdr:rowOff>104140</xdr:rowOff>
    </xdr:to>
    <xdr:cxnSp macro="">
      <xdr:nvCxnSpPr>
        <xdr:cNvPr id="435" name="直線コネクタ 434"/>
        <xdr:cNvCxnSpPr/>
      </xdr:nvCxnSpPr>
      <xdr:spPr>
        <a:xfrm>
          <a:off x="13893800" y="12681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74</xdr:row>
      <xdr:rowOff>67564</xdr:rowOff>
    </xdr:to>
    <xdr:cxnSp macro="">
      <xdr:nvCxnSpPr>
        <xdr:cNvPr id="438" name="直線コネクタ 437"/>
        <xdr:cNvCxnSpPr/>
      </xdr:nvCxnSpPr>
      <xdr:spPr>
        <a:xfrm flipV="1">
          <a:off x="13004800" y="126817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8" name="楕円 447"/>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9"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0" name="楕円 449"/>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1" name="テキスト ボックス 450"/>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2" name="楕円 451"/>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3" name="テキスト ボックス 452"/>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115062</xdr:rowOff>
    </xdr:from>
    <xdr:to>
      <xdr:col>69</xdr:col>
      <xdr:colOff>142875</xdr:colOff>
      <xdr:row>74</xdr:row>
      <xdr:rowOff>45212</xdr:rowOff>
    </xdr:to>
    <xdr:sp macro="" textlink="">
      <xdr:nvSpPr>
        <xdr:cNvPr id="454" name="楕円 453"/>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55389</xdr:rowOff>
    </xdr:from>
    <xdr:ext cx="762000" cy="259045"/>
    <xdr:sp macro="" textlink="">
      <xdr:nvSpPr>
        <xdr:cNvPr id="455" name="テキスト ボックス 454"/>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56" name="楕円 455"/>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57" name="テキスト ボックス 456"/>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112217</xdr:rowOff>
    </xdr:from>
    <xdr:to>
      <xdr:col>29</xdr:col>
      <xdr:colOff>127000</xdr:colOff>
      <xdr:row>15</xdr:row>
      <xdr:rowOff>141173</xdr:rowOff>
    </xdr:to>
    <xdr:cxnSp macro="">
      <xdr:nvCxnSpPr>
        <xdr:cNvPr id="50" name="直線コネクタ 49"/>
        <xdr:cNvCxnSpPr/>
      </xdr:nvCxnSpPr>
      <xdr:spPr bwMode="auto">
        <a:xfrm flipV="1">
          <a:off x="5003800" y="2731592"/>
          <a:ext cx="6477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117456</xdr:rowOff>
    </xdr:from>
    <xdr:to>
      <xdr:col>26</xdr:col>
      <xdr:colOff>50800</xdr:colOff>
      <xdr:row>15</xdr:row>
      <xdr:rowOff>141173</xdr:rowOff>
    </xdr:to>
    <xdr:cxnSp macro="">
      <xdr:nvCxnSpPr>
        <xdr:cNvPr id="53" name="直線コネクタ 52"/>
        <xdr:cNvCxnSpPr/>
      </xdr:nvCxnSpPr>
      <xdr:spPr bwMode="auto">
        <a:xfrm>
          <a:off x="4305300" y="2736831"/>
          <a:ext cx="6985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95987</xdr:rowOff>
    </xdr:from>
    <xdr:to>
      <xdr:col>22</xdr:col>
      <xdr:colOff>114300</xdr:colOff>
      <xdr:row>15</xdr:row>
      <xdr:rowOff>117456</xdr:rowOff>
    </xdr:to>
    <xdr:cxnSp macro="">
      <xdr:nvCxnSpPr>
        <xdr:cNvPr id="56" name="直線コネクタ 55"/>
        <xdr:cNvCxnSpPr/>
      </xdr:nvCxnSpPr>
      <xdr:spPr bwMode="auto">
        <a:xfrm>
          <a:off x="3606800" y="271536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95987</xdr:rowOff>
    </xdr:from>
    <xdr:to>
      <xdr:col>18</xdr:col>
      <xdr:colOff>177800</xdr:colOff>
      <xdr:row>16</xdr:row>
      <xdr:rowOff>35103</xdr:rowOff>
    </xdr:to>
    <xdr:cxnSp macro="">
      <xdr:nvCxnSpPr>
        <xdr:cNvPr id="59" name="直線コネクタ 58"/>
        <xdr:cNvCxnSpPr/>
      </xdr:nvCxnSpPr>
      <xdr:spPr bwMode="auto">
        <a:xfrm flipV="1">
          <a:off x="2908300" y="2715362"/>
          <a:ext cx="698500" cy="1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61417</xdr:rowOff>
    </xdr:from>
    <xdr:to>
      <xdr:col>29</xdr:col>
      <xdr:colOff>177800</xdr:colOff>
      <xdr:row>15</xdr:row>
      <xdr:rowOff>163017</xdr:rowOff>
    </xdr:to>
    <xdr:sp macro="" textlink="">
      <xdr:nvSpPr>
        <xdr:cNvPr id="69" name="楕円 68"/>
        <xdr:cNvSpPr/>
      </xdr:nvSpPr>
      <xdr:spPr bwMode="auto">
        <a:xfrm>
          <a:off x="56007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33494</xdr:rowOff>
    </xdr:from>
    <xdr:ext cx="762000" cy="259045"/>
    <xdr:sp macro="" textlink="">
      <xdr:nvSpPr>
        <xdr:cNvPr id="70" name="人口1人当たり決算額の推移該当値テキスト130"/>
        <xdr:cNvSpPr txBox="1"/>
      </xdr:nvSpPr>
      <xdr:spPr>
        <a:xfrm>
          <a:off x="5740400" y="265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90373</xdr:rowOff>
    </xdr:from>
    <xdr:to>
      <xdr:col>26</xdr:col>
      <xdr:colOff>101600</xdr:colOff>
      <xdr:row>16</xdr:row>
      <xdr:rowOff>20523</xdr:rowOff>
    </xdr:to>
    <xdr:sp macro="" textlink="">
      <xdr:nvSpPr>
        <xdr:cNvPr id="71" name="楕円 70"/>
        <xdr:cNvSpPr/>
      </xdr:nvSpPr>
      <xdr:spPr bwMode="auto">
        <a:xfrm>
          <a:off x="4953000" y="27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5300</xdr:rowOff>
    </xdr:from>
    <xdr:ext cx="736600" cy="259045"/>
    <xdr:sp macro="" textlink="">
      <xdr:nvSpPr>
        <xdr:cNvPr id="72" name="テキスト ボックス 71"/>
        <xdr:cNvSpPr txBox="1"/>
      </xdr:nvSpPr>
      <xdr:spPr>
        <a:xfrm>
          <a:off x="4622800" y="279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66656</xdr:rowOff>
    </xdr:from>
    <xdr:to>
      <xdr:col>22</xdr:col>
      <xdr:colOff>165100</xdr:colOff>
      <xdr:row>15</xdr:row>
      <xdr:rowOff>168256</xdr:rowOff>
    </xdr:to>
    <xdr:sp macro="" textlink="">
      <xdr:nvSpPr>
        <xdr:cNvPr id="73" name="楕円 72"/>
        <xdr:cNvSpPr/>
      </xdr:nvSpPr>
      <xdr:spPr bwMode="auto">
        <a:xfrm>
          <a:off x="42545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153033</xdr:rowOff>
    </xdr:from>
    <xdr:ext cx="762000" cy="259045"/>
    <xdr:sp macro="" textlink="">
      <xdr:nvSpPr>
        <xdr:cNvPr id="74" name="テキスト ボックス 73"/>
        <xdr:cNvSpPr txBox="1"/>
      </xdr:nvSpPr>
      <xdr:spPr>
        <a:xfrm>
          <a:off x="3924300" y="277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45187</xdr:rowOff>
    </xdr:from>
    <xdr:to>
      <xdr:col>19</xdr:col>
      <xdr:colOff>38100</xdr:colOff>
      <xdr:row>15</xdr:row>
      <xdr:rowOff>146787</xdr:rowOff>
    </xdr:to>
    <xdr:sp macro="" textlink="">
      <xdr:nvSpPr>
        <xdr:cNvPr id="75" name="楕円 74"/>
        <xdr:cNvSpPr/>
      </xdr:nvSpPr>
      <xdr:spPr bwMode="auto">
        <a:xfrm>
          <a:off x="3556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156964</xdr:rowOff>
    </xdr:from>
    <xdr:ext cx="762000" cy="259045"/>
    <xdr:sp macro="" textlink="">
      <xdr:nvSpPr>
        <xdr:cNvPr id="76" name="テキスト ボックス 75"/>
        <xdr:cNvSpPr txBox="1"/>
      </xdr:nvSpPr>
      <xdr:spPr>
        <a:xfrm>
          <a:off x="32258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155753</xdr:rowOff>
    </xdr:from>
    <xdr:to>
      <xdr:col>15</xdr:col>
      <xdr:colOff>101600</xdr:colOff>
      <xdr:row>16</xdr:row>
      <xdr:rowOff>85903</xdr:rowOff>
    </xdr:to>
    <xdr:sp macro="" textlink="">
      <xdr:nvSpPr>
        <xdr:cNvPr id="77" name="楕円 76"/>
        <xdr:cNvSpPr/>
      </xdr:nvSpPr>
      <xdr:spPr bwMode="auto">
        <a:xfrm>
          <a:off x="2857500" y="27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96080</xdr:rowOff>
    </xdr:from>
    <xdr:ext cx="762000" cy="259045"/>
    <xdr:sp macro="" textlink="">
      <xdr:nvSpPr>
        <xdr:cNvPr id="78" name="テキスト ボックス 77"/>
        <xdr:cNvSpPr txBox="1"/>
      </xdr:nvSpPr>
      <xdr:spPr>
        <a:xfrm>
          <a:off x="2527300" y="25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210965</xdr:rowOff>
    </xdr:from>
    <xdr:to>
      <xdr:col>29</xdr:col>
      <xdr:colOff>127000</xdr:colOff>
      <xdr:row>35</xdr:row>
      <xdr:rowOff>257028</xdr:rowOff>
    </xdr:to>
    <xdr:cxnSp macro="">
      <xdr:nvCxnSpPr>
        <xdr:cNvPr id="110" name="直線コネクタ 109"/>
        <xdr:cNvCxnSpPr/>
      </xdr:nvCxnSpPr>
      <xdr:spPr bwMode="auto">
        <a:xfrm>
          <a:off x="5003800" y="6821315"/>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142316</xdr:rowOff>
    </xdr:from>
    <xdr:to>
      <xdr:col>26</xdr:col>
      <xdr:colOff>50800</xdr:colOff>
      <xdr:row>35</xdr:row>
      <xdr:rowOff>210965</xdr:rowOff>
    </xdr:to>
    <xdr:cxnSp macro="">
      <xdr:nvCxnSpPr>
        <xdr:cNvPr id="113" name="直線コネクタ 112"/>
        <xdr:cNvCxnSpPr/>
      </xdr:nvCxnSpPr>
      <xdr:spPr bwMode="auto">
        <a:xfrm>
          <a:off x="4305300" y="6752666"/>
          <a:ext cx="698500" cy="6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46716</xdr:rowOff>
    </xdr:from>
    <xdr:to>
      <xdr:col>22</xdr:col>
      <xdr:colOff>114300</xdr:colOff>
      <xdr:row>35</xdr:row>
      <xdr:rowOff>142316</xdr:rowOff>
    </xdr:to>
    <xdr:cxnSp macro="">
      <xdr:nvCxnSpPr>
        <xdr:cNvPr id="116" name="直線コネクタ 115"/>
        <xdr:cNvCxnSpPr/>
      </xdr:nvCxnSpPr>
      <xdr:spPr bwMode="auto">
        <a:xfrm>
          <a:off x="3606800" y="6657066"/>
          <a:ext cx="698500" cy="9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327276</xdr:rowOff>
    </xdr:from>
    <xdr:to>
      <xdr:col>18</xdr:col>
      <xdr:colOff>177800</xdr:colOff>
      <xdr:row>35</xdr:row>
      <xdr:rowOff>46716</xdr:rowOff>
    </xdr:to>
    <xdr:cxnSp macro="">
      <xdr:nvCxnSpPr>
        <xdr:cNvPr id="119" name="直線コネクタ 118"/>
        <xdr:cNvCxnSpPr/>
      </xdr:nvCxnSpPr>
      <xdr:spPr bwMode="auto">
        <a:xfrm>
          <a:off x="2908300" y="6594726"/>
          <a:ext cx="698500" cy="6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206228</xdr:rowOff>
    </xdr:from>
    <xdr:to>
      <xdr:col>29</xdr:col>
      <xdr:colOff>177800</xdr:colOff>
      <xdr:row>35</xdr:row>
      <xdr:rowOff>307828</xdr:rowOff>
    </xdr:to>
    <xdr:sp macro="" textlink="">
      <xdr:nvSpPr>
        <xdr:cNvPr id="129" name="楕円 128"/>
        <xdr:cNvSpPr/>
      </xdr:nvSpPr>
      <xdr:spPr bwMode="auto">
        <a:xfrm>
          <a:off x="5600700" y="681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51305</xdr:rowOff>
    </xdr:from>
    <xdr:ext cx="762000" cy="259045"/>
    <xdr:sp macro="" textlink="">
      <xdr:nvSpPr>
        <xdr:cNvPr id="130" name="人口1人当たり決算額の推移該当値テキスト445"/>
        <xdr:cNvSpPr txBox="1"/>
      </xdr:nvSpPr>
      <xdr:spPr>
        <a:xfrm>
          <a:off x="5740400" y="666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160165</xdr:rowOff>
    </xdr:from>
    <xdr:to>
      <xdr:col>26</xdr:col>
      <xdr:colOff>101600</xdr:colOff>
      <xdr:row>35</xdr:row>
      <xdr:rowOff>261765</xdr:rowOff>
    </xdr:to>
    <xdr:sp macro="" textlink="">
      <xdr:nvSpPr>
        <xdr:cNvPr id="131" name="楕円 130"/>
        <xdr:cNvSpPr/>
      </xdr:nvSpPr>
      <xdr:spPr bwMode="auto">
        <a:xfrm>
          <a:off x="4953000" y="677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271942</xdr:rowOff>
    </xdr:from>
    <xdr:ext cx="736600" cy="259045"/>
    <xdr:sp macro="" textlink="">
      <xdr:nvSpPr>
        <xdr:cNvPr id="132" name="テキスト ボックス 131"/>
        <xdr:cNvSpPr txBox="1"/>
      </xdr:nvSpPr>
      <xdr:spPr>
        <a:xfrm>
          <a:off x="4622800" y="653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91516</xdr:rowOff>
    </xdr:from>
    <xdr:to>
      <xdr:col>22</xdr:col>
      <xdr:colOff>165100</xdr:colOff>
      <xdr:row>35</xdr:row>
      <xdr:rowOff>193116</xdr:rowOff>
    </xdr:to>
    <xdr:sp macro="" textlink="">
      <xdr:nvSpPr>
        <xdr:cNvPr id="133" name="楕円 132"/>
        <xdr:cNvSpPr/>
      </xdr:nvSpPr>
      <xdr:spPr bwMode="auto">
        <a:xfrm>
          <a:off x="42545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203293</xdr:rowOff>
    </xdr:from>
    <xdr:ext cx="762000" cy="259045"/>
    <xdr:sp macro="" textlink="">
      <xdr:nvSpPr>
        <xdr:cNvPr id="134" name="テキスト ボックス 133"/>
        <xdr:cNvSpPr txBox="1"/>
      </xdr:nvSpPr>
      <xdr:spPr>
        <a:xfrm>
          <a:off x="3924300" y="64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338816</xdr:rowOff>
    </xdr:from>
    <xdr:to>
      <xdr:col>19</xdr:col>
      <xdr:colOff>38100</xdr:colOff>
      <xdr:row>35</xdr:row>
      <xdr:rowOff>97516</xdr:rowOff>
    </xdr:to>
    <xdr:sp macro="" textlink="">
      <xdr:nvSpPr>
        <xdr:cNvPr id="135" name="楕円 134"/>
        <xdr:cNvSpPr/>
      </xdr:nvSpPr>
      <xdr:spPr bwMode="auto">
        <a:xfrm>
          <a:off x="3556000" y="66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107693</xdr:rowOff>
    </xdr:from>
    <xdr:ext cx="762000" cy="259045"/>
    <xdr:sp macro="" textlink="">
      <xdr:nvSpPr>
        <xdr:cNvPr id="136" name="テキスト ボックス 135"/>
        <xdr:cNvSpPr txBox="1"/>
      </xdr:nvSpPr>
      <xdr:spPr>
        <a:xfrm>
          <a:off x="3225800" y="637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276476</xdr:rowOff>
    </xdr:from>
    <xdr:to>
      <xdr:col>15</xdr:col>
      <xdr:colOff>101600</xdr:colOff>
      <xdr:row>35</xdr:row>
      <xdr:rowOff>35176</xdr:rowOff>
    </xdr:to>
    <xdr:sp macro="" textlink="">
      <xdr:nvSpPr>
        <xdr:cNvPr id="137" name="楕円 136"/>
        <xdr:cNvSpPr/>
      </xdr:nvSpPr>
      <xdr:spPr bwMode="auto">
        <a:xfrm>
          <a:off x="2857500" y="654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45354</xdr:rowOff>
    </xdr:from>
    <xdr:ext cx="762000" cy="259045"/>
    <xdr:sp macro="" textlink="">
      <xdr:nvSpPr>
        <xdr:cNvPr id="138" name="テキスト ボックス 137"/>
        <xdr:cNvSpPr txBox="1"/>
      </xdr:nvSpPr>
      <xdr:spPr>
        <a:xfrm>
          <a:off x="2527300" y="63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122593</xdr:rowOff>
    </xdr:from>
    <xdr:to>
      <xdr:col>24</xdr:col>
      <xdr:colOff>63500</xdr:colOff>
      <xdr:row>36</xdr:row>
      <xdr:rowOff>127394</xdr:rowOff>
    </xdr:to>
    <xdr:cxnSp macro="">
      <xdr:nvCxnSpPr>
        <xdr:cNvPr id="61" name="直線コネクタ 60"/>
        <xdr:cNvCxnSpPr/>
      </xdr:nvCxnSpPr>
      <xdr:spPr>
        <a:xfrm flipV="1">
          <a:off x="3797300" y="629479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92437</xdr:rowOff>
    </xdr:from>
    <xdr:to>
      <xdr:col>19</xdr:col>
      <xdr:colOff>177800</xdr:colOff>
      <xdr:row>36</xdr:row>
      <xdr:rowOff>127394</xdr:rowOff>
    </xdr:to>
    <xdr:cxnSp macro="">
      <xdr:nvCxnSpPr>
        <xdr:cNvPr id="64" name="直線コネクタ 63"/>
        <xdr:cNvCxnSpPr/>
      </xdr:nvCxnSpPr>
      <xdr:spPr>
        <a:xfrm>
          <a:off x="2908300" y="6264637"/>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73482</xdr:rowOff>
    </xdr:from>
    <xdr:to>
      <xdr:col>15</xdr:col>
      <xdr:colOff>50800</xdr:colOff>
      <xdr:row>36</xdr:row>
      <xdr:rowOff>92437</xdr:rowOff>
    </xdr:to>
    <xdr:cxnSp macro="">
      <xdr:nvCxnSpPr>
        <xdr:cNvPr id="67" name="直線コネクタ 66"/>
        <xdr:cNvCxnSpPr/>
      </xdr:nvCxnSpPr>
      <xdr:spPr>
        <a:xfrm>
          <a:off x="2019300" y="624568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73482</xdr:rowOff>
    </xdr:from>
    <xdr:to>
      <xdr:col>10</xdr:col>
      <xdr:colOff>114300</xdr:colOff>
      <xdr:row>36</xdr:row>
      <xdr:rowOff>112344</xdr:rowOff>
    </xdr:to>
    <xdr:cxnSp macro="">
      <xdr:nvCxnSpPr>
        <xdr:cNvPr id="70" name="直線コネクタ 69"/>
        <xdr:cNvCxnSpPr/>
      </xdr:nvCxnSpPr>
      <xdr:spPr>
        <a:xfrm flipV="1">
          <a:off x="1130300" y="6245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71793</xdr:rowOff>
    </xdr:from>
    <xdr:to>
      <xdr:col>24</xdr:col>
      <xdr:colOff>114300</xdr:colOff>
      <xdr:row>37</xdr:row>
      <xdr:rowOff>1943</xdr:rowOff>
    </xdr:to>
    <xdr:sp macro="" textlink="">
      <xdr:nvSpPr>
        <xdr:cNvPr id="80" name="楕円 79"/>
        <xdr:cNvSpPr/>
      </xdr:nvSpPr>
      <xdr:spPr>
        <a:xfrm>
          <a:off x="4584700" y="62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50220</xdr:rowOff>
    </xdr:from>
    <xdr:ext cx="534377" cy="259045"/>
    <xdr:sp macro="" textlink="">
      <xdr:nvSpPr>
        <xdr:cNvPr id="81" name="人件費該当値テキスト"/>
        <xdr:cNvSpPr txBox="1"/>
      </xdr:nvSpPr>
      <xdr:spPr>
        <a:xfrm>
          <a:off x="4686300" y="62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76594</xdr:rowOff>
    </xdr:from>
    <xdr:to>
      <xdr:col>20</xdr:col>
      <xdr:colOff>38100</xdr:colOff>
      <xdr:row>37</xdr:row>
      <xdr:rowOff>6744</xdr:rowOff>
    </xdr:to>
    <xdr:sp macro="" textlink="">
      <xdr:nvSpPr>
        <xdr:cNvPr id="82" name="楕円 81"/>
        <xdr:cNvSpPr/>
      </xdr:nvSpPr>
      <xdr:spPr>
        <a:xfrm>
          <a:off x="3746500" y="62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169321</xdr:rowOff>
    </xdr:from>
    <xdr:ext cx="534377" cy="259045"/>
    <xdr:sp macro="" textlink="">
      <xdr:nvSpPr>
        <xdr:cNvPr id="83" name="テキスト ボックス 82"/>
        <xdr:cNvSpPr txBox="1"/>
      </xdr:nvSpPr>
      <xdr:spPr>
        <a:xfrm>
          <a:off x="3530111" y="63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41637</xdr:rowOff>
    </xdr:from>
    <xdr:to>
      <xdr:col>15</xdr:col>
      <xdr:colOff>101600</xdr:colOff>
      <xdr:row>36</xdr:row>
      <xdr:rowOff>143237</xdr:rowOff>
    </xdr:to>
    <xdr:sp macro="" textlink="">
      <xdr:nvSpPr>
        <xdr:cNvPr id="84" name="楕円 83"/>
        <xdr:cNvSpPr/>
      </xdr:nvSpPr>
      <xdr:spPr>
        <a:xfrm>
          <a:off x="28575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134364</xdr:rowOff>
    </xdr:from>
    <xdr:ext cx="534377" cy="259045"/>
    <xdr:sp macro="" textlink="">
      <xdr:nvSpPr>
        <xdr:cNvPr id="85" name="テキスト ボックス 84"/>
        <xdr:cNvSpPr txBox="1"/>
      </xdr:nvSpPr>
      <xdr:spPr>
        <a:xfrm>
          <a:off x="2641111" y="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22682</xdr:rowOff>
    </xdr:from>
    <xdr:to>
      <xdr:col>10</xdr:col>
      <xdr:colOff>165100</xdr:colOff>
      <xdr:row>36</xdr:row>
      <xdr:rowOff>124282</xdr:rowOff>
    </xdr:to>
    <xdr:sp macro="" textlink="">
      <xdr:nvSpPr>
        <xdr:cNvPr id="86" name="楕円 85"/>
        <xdr:cNvSpPr/>
      </xdr:nvSpPr>
      <xdr:spPr>
        <a:xfrm>
          <a:off x="1968500" y="61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115409</xdr:rowOff>
    </xdr:from>
    <xdr:ext cx="534377" cy="259045"/>
    <xdr:sp macro="" textlink="">
      <xdr:nvSpPr>
        <xdr:cNvPr id="87" name="テキスト ボックス 86"/>
        <xdr:cNvSpPr txBox="1"/>
      </xdr:nvSpPr>
      <xdr:spPr>
        <a:xfrm>
          <a:off x="1752111" y="62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61544</xdr:rowOff>
    </xdr:from>
    <xdr:to>
      <xdr:col>6</xdr:col>
      <xdr:colOff>38100</xdr:colOff>
      <xdr:row>36</xdr:row>
      <xdr:rowOff>163144</xdr:rowOff>
    </xdr:to>
    <xdr:sp macro="" textlink="">
      <xdr:nvSpPr>
        <xdr:cNvPr id="88" name="楕円 87"/>
        <xdr:cNvSpPr/>
      </xdr:nvSpPr>
      <xdr:spPr>
        <a:xfrm>
          <a:off x="1079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154271</xdr:rowOff>
    </xdr:from>
    <xdr:ext cx="534377" cy="259045"/>
    <xdr:sp macro="" textlink="">
      <xdr:nvSpPr>
        <xdr:cNvPr id="89" name="テキスト ボックス 88"/>
        <xdr:cNvSpPr txBox="1"/>
      </xdr:nvSpPr>
      <xdr:spPr>
        <a:xfrm>
          <a:off x="863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166801</xdr:rowOff>
    </xdr:from>
    <xdr:to>
      <xdr:col>24</xdr:col>
      <xdr:colOff>63500</xdr:colOff>
      <xdr:row>58</xdr:row>
      <xdr:rowOff>1546</xdr:rowOff>
    </xdr:to>
    <xdr:cxnSp macro="">
      <xdr:nvCxnSpPr>
        <xdr:cNvPr id="118" name="直線コネクタ 117"/>
        <xdr:cNvCxnSpPr/>
      </xdr:nvCxnSpPr>
      <xdr:spPr>
        <a:xfrm>
          <a:off x="3797300" y="9939451"/>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166801</xdr:rowOff>
    </xdr:from>
    <xdr:to>
      <xdr:col>19</xdr:col>
      <xdr:colOff>177800</xdr:colOff>
      <xdr:row>57</xdr:row>
      <xdr:rowOff>171434</xdr:rowOff>
    </xdr:to>
    <xdr:cxnSp macro="">
      <xdr:nvCxnSpPr>
        <xdr:cNvPr id="121" name="直線コネクタ 120"/>
        <xdr:cNvCxnSpPr/>
      </xdr:nvCxnSpPr>
      <xdr:spPr>
        <a:xfrm flipV="1">
          <a:off x="2908300" y="9939451"/>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171434</xdr:rowOff>
    </xdr:from>
    <xdr:to>
      <xdr:col>15</xdr:col>
      <xdr:colOff>50800</xdr:colOff>
      <xdr:row>58</xdr:row>
      <xdr:rowOff>15776</xdr:rowOff>
    </xdr:to>
    <xdr:cxnSp macro="">
      <xdr:nvCxnSpPr>
        <xdr:cNvPr id="124" name="直線コネクタ 123"/>
        <xdr:cNvCxnSpPr/>
      </xdr:nvCxnSpPr>
      <xdr:spPr>
        <a:xfrm flipV="1">
          <a:off x="2019300" y="994408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15776</xdr:rowOff>
    </xdr:from>
    <xdr:to>
      <xdr:col>10</xdr:col>
      <xdr:colOff>114300</xdr:colOff>
      <xdr:row>58</xdr:row>
      <xdr:rowOff>21723</xdr:rowOff>
    </xdr:to>
    <xdr:cxnSp macro="">
      <xdr:nvCxnSpPr>
        <xdr:cNvPr id="127" name="直線コネクタ 126"/>
        <xdr:cNvCxnSpPr/>
      </xdr:nvCxnSpPr>
      <xdr:spPr>
        <a:xfrm flipV="1">
          <a:off x="1130300" y="9959876"/>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122196</xdr:rowOff>
    </xdr:from>
    <xdr:to>
      <xdr:col>24</xdr:col>
      <xdr:colOff>114300</xdr:colOff>
      <xdr:row>58</xdr:row>
      <xdr:rowOff>52346</xdr:rowOff>
    </xdr:to>
    <xdr:sp macro="" textlink="">
      <xdr:nvSpPr>
        <xdr:cNvPr id="137" name="楕円 136"/>
        <xdr:cNvSpPr/>
      </xdr:nvSpPr>
      <xdr:spPr>
        <a:xfrm>
          <a:off x="4584700" y="98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116001</xdr:rowOff>
    </xdr:from>
    <xdr:to>
      <xdr:col>20</xdr:col>
      <xdr:colOff>38100</xdr:colOff>
      <xdr:row>58</xdr:row>
      <xdr:rowOff>46151</xdr:rowOff>
    </xdr:to>
    <xdr:sp macro="" textlink="">
      <xdr:nvSpPr>
        <xdr:cNvPr id="139" name="楕円 138"/>
        <xdr:cNvSpPr/>
      </xdr:nvSpPr>
      <xdr:spPr>
        <a:xfrm>
          <a:off x="3746500" y="9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37278</xdr:rowOff>
    </xdr:from>
    <xdr:ext cx="534377" cy="259045"/>
    <xdr:sp macro="" textlink="">
      <xdr:nvSpPr>
        <xdr:cNvPr id="140" name="テキスト ボックス 139"/>
        <xdr:cNvSpPr txBox="1"/>
      </xdr:nvSpPr>
      <xdr:spPr>
        <a:xfrm>
          <a:off x="3530111" y="9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120634</xdr:rowOff>
    </xdr:from>
    <xdr:to>
      <xdr:col>15</xdr:col>
      <xdr:colOff>101600</xdr:colOff>
      <xdr:row>58</xdr:row>
      <xdr:rowOff>50784</xdr:rowOff>
    </xdr:to>
    <xdr:sp macro="" textlink="">
      <xdr:nvSpPr>
        <xdr:cNvPr id="141" name="楕円 140"/>
        <xdr:cNvSpPr/>
      </xdr:nvSpPr>
      <xdr:spPr>
        <a:xfrm>
          <a:off x="2857500" y="98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41911</xdr:rowOff>
    </xdr:from>
    <xdr:ext cx="534377" cy="259045"/>
    <xdr:sp macro="" textlink="">
      <xdr:nvSpPr>
        <xdr:cNvPr id="142" name="テキスト ボックス 141"/>
        <xdr:cNvSpPr txBox="1"/>
      </xdr:nvSpPr>
      <xdr:spPr>
        <a:xfrm>
          <a:off x="2641111" y="99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136426</xdr:rowOff>
    </xdr:from>
    <xdr:to>
      <xdr:col>10</xdr:col>
      <xdr:colOff>165100</xdr:colOff>
      <xdr:row>58</xdr:row>
      <xdr:rowOff>66576</xdr:rowOff>
    </xdr:to>
    <xdr:sp macro="" textlink="">
      <xdr:nvSpPr>
        <xdr:cNvPr id="143" name="楕円 142"/>
        <xdr:cNvSpPr/>
      </xdr:nvSpPr>
      <xdr:spPr>
        <a:xfrm>
          <a:off x="1968500" y="99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57703</xdr:rowOff>
    </xdr:from>
    <xdr:ext cx="534377" cy="259045"/>
    <xdr:sp macro="" textlink="">
      <xdr:nvSpPr>
        <xdr:cNvPr id="144" name="テキスト ボックス 143"/>
        <xdr:cNvSpPr txBox="1"/>
      </xdr:nvSpPr>
      <xdr:spPr>
        <a:xfrm>
          <a:off x="1752111" y="10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142373</xdr:rowOff>
    </xdr:from>
    <xdr:to>
      <xdr:col>6</xdr:col>
      <xdr:colOff>38100</xdr:colOff>
      <xdr:row>58</xdr:row>
      <xdr:rowOff>72523</xdr:rowOff>
    </xdr:to>
    <xdr:sp macro="" textlink="">
      <xdr:nvSpPr>
        <xdr:cNvPr id="145" name="楕円 144"/>
        <xdr:cNvSpPr/>
      </xdr:nvSpPr>
      <xdr:spPr>
        <a:xfrm>
          <a:off x="10795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63650</xdr:rowOff>
    </xdr:from>
    <xdr:ext cx="534377" cy="259045"/>
    <xdr:sp macro="" textlink="">
      <xdr:nvSpPr>
        <xdr:cNvPr id="146" name="テキスト ボックス 145"/>
        <xdr:cNvSpPr txBox="1"/>
      </xdr:nvSpPr>
      <xdr:spPr>
        <a:xfrm>
          <a:off x="863111" y="10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xdr:rowOff>
    </xdr:from>
    <xdr:to>
      <xdr:col>24</xdr:col>
      <xdr:colOff>63500</xdr:colOff>
      <xdr:row>77</xdr:row>
      <xdr:rowOff>170332</xdr:rowOff>
    </xdr:to>
    <xdr:cxnSp macro="">
      <xdr:nvCxnSpPr>
        <xdr:cNvPr id="177" name="直線コネクタ 176"/>
        <xdr:cNvCxnSpPr/>
      </xdr:nvCxnSpPr>
      <xdr:spPr>
        <a:xfrm flipV="1">
          <a:off x="3797300" y="13201774"/>
          <a:ext cx="838200" cy="1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154787</xdr:rowOff>
    </xdr:from>
    <xdr:to>
      <xdr:col>19</xdr:col>
      <xdr:colOff>177800</xdr:colOff>
      <xdr:row>77</xdr:row>
      <xdr:rowOff>170332</xdr:rowOff>
    </xdr:to>
    <xdr:cxnSp macro="">
      <xdr:nvCxnSpPr>
        <xdr:cNvPr id="180" name="直線コネクタ 179"/>
        <xdr:cNvCxnSpPr/>
      </xdr:nvCxnSpPr>
      <xdr:spPr>
        <a:xfrm>
          <a:off x="2908300" y="133564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104626</xdr:rowOff>
    </xdr:from>
    <xdr:to>
      <xdr:col>15</xdr:col>
      <xdr:colOff>50800</xdr:colOff>
      <xdr:row>77</xdr:row>
      <xdr:rowOff>154787</xdr:rowOff>
    </xdr:to>
    <xdr:cxnSp macro="">
      <xdr:nvCxnSpPr>
        <xdr:cNvPr id="183" name="直線コネクタ 182"/>
        <xdr:cNvCxnSpPr/>
      </xdr:nvCxnSpPr>
      <xdr:spPr>
        <a:xfrm>
          <a:off x="2019300" y="13306276"/>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104626</xdr:rowOff>
    </xdr:from>
    <xdr:to>
      <xdr:col>10</xdr:col>
      <xdr:colOff>114300</xdr:colOff>
      <xdr:row>78</xdr:row>
      <xdr:rowOff>13252</xdr:rowOff>
    </xdr:to>
    <xdr:cxnSp macro="">
      <xdr:nvCxnSpPr>
        <xdr:cNvPr id="186" name="直線コネクタ 185"/>
        <xdr:cNvCxnSpPr/>
      </xdr:nvCxnSpPr>
      <xdr:spPr>
        <a:xfrm flipV="1">
          <a:off x="1130300" y="13306276"/>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143222</xdr:rowOff>
    </xdr:from>
    <xdr:ext cx="469744" cy="259045"/>
    <xdr:sp macro="" textlink="">
      <xdr:nvSpPr>
        <xdr:cNvPr id="188" name="テキスト ボックス 187"/>
        <xdr:cNvSpPr txBox="1"/>
      </xdr:nvSpPr>
      <xdr:spPr>
        <a:xfrm>
          <a:off x="1784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120774</xdr:rowOff>
    </xdr:from>
    <xdr:to>
      <xdr:col>24</xdr:col>
      <xdr:colOff>114300</xdr:colOff>
      <xdr:row>77</xdr:row>
      <xdr:rowOff>50924</xdr:rowOff>
    </xdr:to>
    <xdr:sp macro="" textlink="">
      <xdr:nvSpPr>
        <xdr:cNvPr id="196" name="楕円 195"/>
        <xdr:cNvSpPr/>
      </xdr:nvSpPr>
      <xdr:spPr>
        <a:xfrm>
          <a:off x="4584700" y="131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143651</xdr:rowOff>
    </xdr:from>
    <xdr:ext cx="534377" cy="259045"/>
    <xdr:sp macro="" textlink="">
      <xdr:nvSpPr>
        <xdr:cNvPr id="197" name="維持補修費該当値テキスト"/>
        <xdr:cNvSpPr txBox="1"/>
      </xdr:nvSpPr>
      <xdr:spPr>
        <a:xfrm>
          <a:off x="4686300" y="130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119532</xdr:rowOff>
    </xdr:from>
    <xdr:to>
      <xdr:col>20</xdr:col>
      <xdr:colOff>38100</xdr:colOff>
      <xdr:row>78</xdr:row>
      <xdr:rowOff>49682</xdr:rowOff>
    </xdr:to>
    <xdr:sp macro="" textlink="">
      <xdr:nvSpPr>
        <xdr:cNvPr id="198" name="楕円 197"/>
        <xdr:cNvSpPr/>
      </xdr:nvSpPr>
      <xdr:spPr>
        <a:xfrm>
          <a:off x="3746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66209</xdr:rowOff>
    </xdr:from>
    <xdr:ext cx="469744" cy="259045"/>
    <xdr:sp macro="" textlink="">
      <xdr:nvSpPr>
        <xdr:cNvPr id="199" name="テキスト ボックス 198"/>
        <xdr:cNvSpPr txBox="1"/>
      </xdr:nvSpPr>
      <xdr:spPr>
        <a:xfrm>
          <a:off x="3562428" y="130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103987</xdr:rowOff>
    </xdr:from>
    <xdr:to>
      <xdr:col>15</xdr:col>
      <xdr:colOff>101600</xdr:colOff>
      <xdr:row>78</xdr:row>
      <xdr:rowOff>34137</xdr:rowOff>
    </xdr:to>
    <xdr:sp macro="" textlink="">
      <xdr:nvSpPr>
        <xdr:cNvPr id="200" name="楕円 199"/>
        <xdr:cNvSpPr/>
      </xdr:nvSpPr>
      <xdr:spPr>
        <a:xfrm>
          <a:off x="2857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50664</xdr:rowOff>
    </xdr:from>
    <xdr:ext cx="469744" cy="259045"/>
    <xdr:sp macro="" textlink="">
      <xdr:nvSpPr>
        <xdr:cNvPr id="201" name="テキスト ボックス 200"/>
        <xdr:cNvSpPr txBox="1"/>
      </xdr:nvSpPr>
      <xdr:spPr>
        <a:xfrm>
          <a:off x="2673428" y="130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53826</xdr:rowOff>
    </xdr:from>
    <xdr:to>
      <xdr:col>10</xdr:col>
      <xdr:colOff>165100</xdr:colOff>
      <xdr:row>77</xdr:row>
      <xdr:rowOff>155426</xdr:rowOff>
    </xdr:to>
    <xdr:sp macro="" textlink="">
      <xdr:nvSpPr>
        <xdr:cNvPr id="202" name="楕円 201"/>
        <xdr:cNvSpPr/>
      </xdr:nvSpPr>
      <xdr:spPr>
        <a:xfrm>
          <a:off x="1968500" y="13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503</xdr:rowOff>
    </xdr:from>
    <xdr:ext cx="534377" cy="259045"/>
    <xdr:sp macro="" textlink="">
      <xdr:nvSpPr>
        <xdr:cNvPr id="203" name="テキスト ボックス 202"/>
        <xdr:cNvSpPr txBox="1"/>
      </xdr:nvSpPr>
      <xdr:spPr>
        <a:xfrm>
          <a:off x="1752111" y="130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133902</xdr:rowOff>
    </xdr:from>
    <xdr:to>
      <xdr:col>6</xdr:col>
      <xdr:colOff>38100</xdr:colOff>
      <xdr:row>78</xdr:row>
      <xdr:rowOff>64052</xdr:rowOff>
    </xdr:to>
    <xdr:sp macro="" textlink="">
      <xdr:nvSpPr>
        <xdr:cNvPr id="204" name="楕円 203"/>
        <xdr:cNvSpPr/>
      </xdr:nvSpPr>
      <xdr:spPr>
        <a:xfrm>
          <a:off x="1079500" y="13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80579</xdr:rowOff>
    </xdr:from>
    <xdr:ext cx="469744" cy="259045"/>
    <xdr:sp macro="" textlink="">
      <xdr:nvSpPr>
        <xdr:cNvPr id="205" name="テキスト ボックス 204"/>
        <xdr:cNvSpPr txBox="1"/>
      </xdr:nvSpPr>
      <xdr:spPr>
        <a:xfrm>
          <a:off x="895428" y="131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155854</xdr:rowOff>
    </xdr:from>
    <xdr:to>
      <xdr:col>24</xdr:col>
      <xdr:colOff>63500</xdr:colOff>
      <xdr:row>95</xdr:row>
      <xdr:rowOff>162998</xdr:rowOff>
    </xdr:to>
    <xdr:cxnSp macro="">
      <xdr:nvCxnSpPr>
        <xdr:cNvPr id="235" name="直線コネクタ 234"/>
        <xdr:cNvCxnSpPr/>
      </xdr:nvCxnSpPr>
      <xdr:spPr>
        <a:xfrm flipV="1">
          <a:off x="3797300" y="1644360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162998</xdr:rowOff>
    </xdr:from>
    <xdr:to>
      <xdr:col>19</xdr:col>
      <xdr:colOff>177800</xdr:colOff>
      <xdr:row>96</xdr:row>
      <xdr:rowOff>49785</xdr:rowOff>
    </xdr:to>
    <xdr:cxnSp macro="">
      <xdr:nvCxnSpPr>
        <xdr:cNvPr id="238" name="直線コネクタ 237"/>
        <xdr:cNvCxnSpPr/>
      </xdr:nvCxnSpPr>
      <xdr:spPr>
        <a:xfrm flipV="1">
          <a:off x="2908300" y="16450748"/>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49785</xdr:rowOff>
    </xdr:from>
    <xdr:to>
      <xdr:col>15</xdr:col>
      <xdr:colOff>50800</xdr:colOff>
      <xdr:row>96</xdr:row>
      <xdr:rowOff>67614</xdr:rowOff>
    </xdr:to>
    <xdr:cxnSp macro="">
      <xdr:nvCxnSpPr>
        <xdr:cNvPr id="241" name="直線コネクタ 240"/>
        <xdr:cNvCxnSpPr/>
      </xdr:nvCxnSpPr>
      <xdr:spPr>
        <a:xfrm flipV="1">
          <a:off x="2019300" y="16508985"/>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67614</xdr:rowOff>
    </xdr:from>
    <xdr:to>
      <xdr:col>10</xdr:col>
      <xdr:colOff>114300</xdr:colOff>
      <xdr:row>97</xdr:row>
      <xdr:rowOff>102</xdr:rowOff>
    </xdr:to>
    <xdr:cxnSp macro="">
      <xdr:nvCxnSpPr>
        <xdr:cNvPr id="244" name="直線コネクタ 243"/>
        <xdr:cNvCxnSpPr/>
      </xdr:nvCxnSpPr>
      <xdr:spPr>
        <a:xfrm flipV="1">
          <a:off x="1130300" y="16526814"/>
          <a:ext cx="8890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105054</xdr:rowOff>
    </xdr:from>
    <xdr:to>
      <xdr:col>24</xdr:col>
      <xdr:colOff>114300</xdr:colOff>
      <xdr:row>96</xdr:row>
      <xdr:rowOff>35204</xdr:rowOff>
    </xdr:to>
    <xdr:sp macro="" textlink="">
      <xdr:nvSpPr>
        <xdr:cNvPr id="254" name="楕円 253"/>
        <xdr:cNvSpPr/>
      </xdr:nvSpPr>
      <xdr:spPr>
        <a:xfrm>
          <a:off x="45847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83481</xdr:rowOff>
    </xdr:from>
    <xdr:ext cx="534377" cy="259045"/>
    <xdr:sp macro="" textlink="">
      <xdr:nvSpPr>
        <xdr:cNvPr id="255" name="扶助費該当値テキスト"/>
        <xdr:cNvSpPr txBox="1"/>
      </xdr:nvSpPr>
      <xdr:spPr>
        <a:xfrm>
          <a:off x="4686300" y="163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112198</xdr:rowOff>
    </xdr:from>
    <xdr:to>
      <xdr:col>20</xdr:col>
      <xdr:colOff>38100</xdr:colOff>
      <xdr:row>96</xdr:row>
      <xdr:rowOff>42348</xdr:rowOff>
    </xdr:to>
    <xdr:sp macro="" textlink="">
      <xdr:nvSpPr>
        <xdr:cNvPr id="256" name="楕円 255"/>
        <xdr:cNvSpPr/>
      </xdr:nvSpPr>
      <xdr:spPr>
        <a:xfrm>
          <a:off x="37465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33475</xdr:rowOff>
    </xdr:from>
    <xdr:ext cx="534377" cy="259045"/>
    <xdr:sp macro="" textlink="">
      <xdr:nvSpPr>
        <xdr:cNvPr id="257" name="テキスト ボックス 256"/>
        <xdr:cNvSpPr txBox="1"/>
      </xdr:nvSpPr>
      <xdr:spPr>
        <a:xfrm>
          <a:off x="3530111" y="164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170435</xdr:rowOff>
    </xdr:from>
    <xdr:to>
      <xdr:col>15</xdr:col>
      <xdr:colOff>101600</xdr:colOff>
      <xdr:row>96</xdr:row>
      <xdr:rowOff>100585</xdr:rowOff>
    </xdr:to>
    <xdr:sp macro="" textlink="">
      <xdr:nvSpPr>
        <xdr:cNvPr id="258" name="楕円 257"/>
        <xdr:cNvSpPr/>
      </xdr:nvSpPr>
      <xdr:spPr>
        <a:xfrm>
          <a:off x="2857500" y="16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91712</xdr:rowOff>
    </xdr:from>
    <xdr:ext cx="534377" cy="259045"/>
    <xdr:sp macro="" textlink="">
      <xdr:nvSpPr>
        <xdr:cNvPr id="259" name="テキスト ボックス 258"/>
        <xdr:cNvSpPr txBox="1"/>
      </xdr:nvSpPr>
      <xdr:spPr>
        <a:xfrm>
          <a:off x="2641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16814</xdr:rowOff>
    </xdr:from>
    <xdr:to>
      <xdr:col>10</xdr:col>
      <xdr:colOff>165100</xdr:colOff>
      <xdr:row>96</xdr:row>
      <xdr:rowOff>118414</xdr:rowOff>
    </xdr:to>
    <xdr:sp macro="" textlink="">
      <xdr:nvSpPr>
        <xdr:cNvPr id="260" name="楕円 259"/>
        <xdr:cNvSpPr/>
      </xdr:nvSpPr>
      <xdr:spPr>
        <a:xfrm>
          <a:off x="1968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109541</xdr:rowOff>
    </xdr:from>
    <xdr:ext cx="534377" cy="259045"/>
    <xdr:sp macro="" textlink="">
      <xdr:nvSpPr>
        <xdr:cNvPr id="261" name="テキスト ボックス 260"/>
        <xdr:cNvSpPr txBox="1"/>
      </xdr:nvSpPr>
      <xdr:spPr>
        <a:xfrm>
          <a:off x="1752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120752</xdr:rowOff>
    </xdr:from>
    <xdr:to>
      <xdr:col>6</xdr:col>
      <xdr:colOff>38100</xdr:colOff>
      <xdr:row>97</xdr:row>
      <xdr:rowOff>50902</xdr:rowOff>
    </xdr:to>
    <xdr:sp macro="" textlink="">
      <xdr:nvSpPr>
        <xdr:cNvPr id="262" name="楕円 261"/>
        <xdr:cNvSpPr/>
      </xdr:nvSpPr>
      <xdr:spPr>
        <a:xfrm>
          <a:off x="1079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42029</xdr:rowOff>
    </xdr:from>
    <xdr:ext cx="534377" cy="259045"/>
    <xdr:sp macro="" textlink="">
      <xdr:nvSpPr>
        <xdr:cNvPr id="263" name="テキスト ボックス 262"/>
        <xdr:cNvSpPr txBox="1"/>
      </xdr:nvSpPr>
      <xdr:spPr>
        <a:xfrm>
          <a:off x="863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36251</xdr:rowOff>
    </xdr:from>
    <xdr:to>
      <xdr:col>55</xdr:col>
      <xdr:colOff>0</xdr:colOff>
      <xdr:row>35</xdr:row>
      <xdr:rowOff>80881</xdr:rowOff>
    </xdr:to>
    <xdr:cxnSp macro="">
      <xdr:nvCxnSpPr>
        <xdr:cNvPr id="292" name="直線コネクタ 291"/>
        <xdr:cNvCxnSpPr/>
      </xdr:nvCxnSpPr>
      <xdr:spPr>
        <a:xfrm flipV="1">
          <a:off x="9639300" y="6037001"/>
          <a:ext cx="8382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80881</xdr:rowOff>
    </xdr:from>
    <xdr:to>
      <xdr:col>50</xdr:col>
      <xdr:colOff>114300</xdr:colOff>
      <xdr:row>35</xdr:row>
      <xdr:rowOff>105478</xdr:rowOff>
    </xdr:to>
    <xdr:cxnSp macro="">
      <xdr:nvCxnSpPr>
        <xdr:cNvPr id="295" name="直線コネクタ 294"/>
        <xdr:cNvCxnSpPr/>
      </xdr:nvCxnSpPr>
      <xdr:spPr>
        <a:xfrm flipV="1">
          <a:off x="8750300" y="6081631"/>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105478</xdr:rowOff>
    </xdr:from>
    <xdr:to>
      <xdr:col>45</xdr:col>
      <xdr:colOff>177800</xdr:colOff>
      <xdr:row>35</xdr:row>
      <xdr:rowOff>113289</xdr:rowOff>
    </xdr:to>
    <xdr:cxnSp macro="">
      <xdr:nvCxnSpPr>
        <xdr:cNvPr id="298" name="直線コネクタ 297"/>
        <xdr:cNvCxnSpPr/>
      </xdr:nvCxnSpPr>
      <xdr:spPr>
        <a:xfrm flipV="1">
          <a:off x="7861300" y="610622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68689</xdr:rowOff>
    </xdr:from>
    <xdr:to>
      <xdr:col>41</xdr:col>
      <xdr:colOff>50800</xdr:colOff>
      <xdr:row>35</xdr:row>
      <xdr:rowOff>113289</xdr:rowOff>
    </xdr:to>
    <xdr:cxnSp macro="">
      <xdr:nvCxnSpPr>
        <xdr:cNvPr id="301" name="直線コネクタ 300"/>
        <xdr:cNvCxnSpPr/>
      </xdr:nvCxnSpPr>
      <xdr:spPr>
        <a:xfrm>
          <a:off x="6972300" y="6069439"/>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36656</xdr:rowOff>
    </xdr:from>
    <xdr:ext cx="534377" cy="259045"/>
    <xdr:sp macro="" textlink="">
      <xdr:nvSpPr>
        <xdr:cNvPr id="305" name="テキスト ボックス 304"/>
        <xdr:cNvSpPr txBox="1"/>
      </xdr:nvSpPr>
      <xdr:spPr>
        <a:xfrm>
          <a:off x="6705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156901</xdr:rowOff>
    </xdr:from>
    <xdr:to>
      <xdr:col>55</xdr:col>
      <xdr:colOff>50800</xdr:colOff>
      <xdr:row>35</xdr:row>
      <xdr:rowOff>87051</xdr:rowOff>
    </xdr:to>
    <xdr:sp macro="" textlink="">
      <xdr:nvSpPr>
        <xdr:cNvPr id="311" name="楕円 310"/>
        <xdr:cNvSpPr/>
      </xdr:nvSpPr>
      <xdr:spPr>
        <a:xfrm>
          <a:off x="10426700" y="59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8328</xdr:rowOff>
    </xdr:from>
    <xdr:ext cx="534377" cy="259045"/>
    <xdr:sp macro="" textlink="">
      <xdr:nvSpPr>
        <xdr:cNvPr id="312" name="補助費等該当値テキスト"/>
        <xdr:cNvSpPr txBox="1"/>
      </xdr:nvSpPr>
      <xdr:spPr>
        <a:xfrm>
          <a:off x="10528300" y="58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30081</xdr:rowOff>
    </xdr:from>
    <xdr:to>
      <xdr:col>50</xdr:col>
      <xdr:colOff>165100</xdr:colOff>
      <xdr:row>35</xdr:row>
      <xdr:rowOff>131681</xdr:rowOff>
    </xdr:to>
    <xdr:sp macro="" textlink="">
      <xdr:nvSpPr>
        <xdr:cNvPr id="313" name="楕円 312"/>
        <xdr:cNvSpPr/>
      </xdr:nvSpPr>
      <xdr:spPr>
        <a:xfrm>
          <a:off x="9588500" y="60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148208</xdr:rowOff>
    </xdr:from>
    <xdr:ext cx="534377" cy="259045"/>
    <xdr:sp macro="" textlink="">
      <xdr:nvSpPr>
        <xdr:cNvPr id="314" name="テキスト ボックス 313"/>
        <xdr:cNvSpPr txBox="1"/>
      </xdr:nvSpPr>
      <xdr:spPr>
        <a:xfrm>
          <a:off x="9372111" y="58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54678</xdr:rowOff>
    </xdr:from>
    <xdr:to>
      <xdr:col>46</xdr:col>
      <xdr:colOff>38100</xdr:colOff>
      <xdr:row>35</xdr:row>
      <xdr:rowOff>156278</xdr:rowOff>
    </xdr:to>
    <xdr:sp macro="" textlink="">
      <xdr:nvSpPr>
        <xdr:cNvPr id="315" name="楕円 314"/>
        <xdr:cNvSpPr/>
      </xdr:nvSpPr>
      <xdr:spPr>
        <a:xfrm>
          <a:off x="8699500" y="60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1355</xdr:rowOff>
    </xdr:from>
    <xdr:ext cx="534377" cy="259045"/>
    <xdr:sp macro="" textlink="">
      <xdr:nvSpPr>
        <xdr:cNvPr id="316" name="テキスト ボックス 315"/>
        <xdr:cNvSpPr txBox="1"/>
      </xdr:nvSpPr>
      <xdr:spPr>
        <a:xfrm>
          <a:off x="8483111" y="58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62489</xdr:rowOff>
    </xdr:from>
    <xdr:to>
      <xdr:col>41</xdr:col>
      <xdr:colOff>101600</xdr:colOff>
      <xdr:row>35</xdr:row>
      <xdr:rowOff>164089</xdr:rowOff>
    </xdr:to>
    <xdr:sp macro="" textlink="">
      <xdr:nvSpPr>
        <xdr:cNvPr id="317" name="楕円 316"/>
        <xdr:cNvSpPr/>
      </xdr:nvSpPr>
      <xdr:spPr>
        <a:xfrm>
          <a:off x="7810500" y="60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9166</xdr:rowOff>
    </xdr:from>
    <xdr:ext cx="534377" cy="259045"/>
    <xdr:sp macro="" textlink="">
      <xdr:nvSpPr>
        <xdr:cNvPr id="318" name="テキスト ボックス 317"/>
        <xdr:cNvSpPr txBox="1"/>
      </xdr:nvSpPr>
      <xdr:spPr>
        <a:xfrm>
          <a:off x="7594111" y="58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17889</xdr:rowOff>
    </xdr:from>
    <xdr:to>
      <xdr:col>36</xdr:col>
      <xdr:colOff>165100</xdr:colOff>
      <xdr:row>35</xdr:row>
      <xdr:rowOff>119489</xdr:rowOff>
    </xdr:to>
    <xdr:sp macro="" textlink="">
      <xdr:nvSpPr>
        <xdr:cNvPr id="319" name="楕円 318"/>
        <xdr:cNvSpPr/>
      </xdr:nvSpPr>
      <xdr:spPr>
        <a:xfrm>
          <a:off x="6921500" y="60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136016</xdr:rowOff>
    </xdr:from>
    <xdr:ext cx="534377" cy="259045"/>
    <xdr:sp macro="" textlink="">
      <xdr:nvSpPr>
        <xdr:cNvPr id="320" name="テキスト ボックス 319"/>
        <xdr:cNvSpPr txBox="1"/>
      </xdr:nvSpPr>
      <xdr:spPr>
        <a:xfrm>
          <a:off x="6705111" y="57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109348</xdr:rowOff>
    </xdr:from>
    <xdr:to>
      <xdr:col>55</xdr:col>
      <xdr:colOff>0</xdr:colOff>
      <xdr:row>58</xdr:row>
      <xdr:rowOff>143053</xdr:rowOff>
    </xdr:to>
    <xdr:cxnSp macro="">
      <xdr:nvCxnSpPr>
        <xdr:cNvPr id="351" name="直線コネクタ 350"/>
        <xdr:cNvCxnSpPr/>
      </xdr:nvCxnSpPr>
      <xdr:spPr>
        <a:xfrm flipV="1">
          <a:off x="9639300" y="10053448"/>
          <a:ext cx="8382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28561</xdr:rowOff>
    </xdr:from>
    <xdr:to>
      <xdr:col>50</xdr:col>
      <xdr:colOff>114300</xdr:colOff>
      <xdr:row>58</xdr:row>
      <xdr:rowOff>143053</xdr:rowOff>
    </xdr:to>
    <xdr:cxnSp macro="">
      <xdr:nvCxnSpPr>
        <xdr:cNvPr id="354" name="直線コネクタ 353"/>
        <xdr:cNvCxnSpPr/>
      </xdr:nvCxnSpPr>
      <xdr:spPr>
        <a:xfrm>
          <a:off x="8750300" y="9972661"/>
          <a:ext cx="8890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10825</xdr:rowOff>
    </xdr:from>
    <xdr:to>
      <xdr:col>45</xdr:col>
      <xdr:colOff>177800</xdr:colOff>
      <xdr:row>58</xdr:row>
      <xdr:rowOff>28561</xdr:rowOff>
    </xdr:to>
    <xdr:cxnSp macro="">
      <xdr:nvCxnSpPr>
        <xdr:cNvPr id="357" name="直線コネクタ 356"/>
        <xdr:cNvCxnSpPr/>
      </xdr:nvCxnSpPr>
      <xdr:spPr>
        <a:xfrm>
          <a:off x="7861300" y="995492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10825</xdr:rowOff>
    </xdr:from>
    <xdr:to>
      <xdr:col>41</xdr:col>
      <xdr:colOff>50800</xdr:colOff>
      <xdr:row>58</xdr:row>
      <xdr:rowOff>78669</xdr:rowOff>
    </xdr:to>
    <xdr:cxnSp macro="">
      <xdr:nvCxnSpPr>
        <xdr:cNvPr id="360" name="直線コネクタ 359"/>
        <xdr:cNvCxnSpPr/>
      </xdr:nvCxnSpPr>
      <xdr:spPr>
        <a:xfrm flipV="1">
          <a:off x="6972300" y="9954925"/>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8046</xdr:rowOff>
    </xdr:from>
    <xdr:ext cx="534377" cy="259045"/>
    <xdr:sp macro="" textlink="">
      <xdr:nvSpPr>
        <xdr:cNvPr id="362" name="テキスト ボックス 361"/>
        <xdr:cNvSpPr txBox="1"/>
      </xdr:nvSpPr>
      <xdr:spPr>
        <a:xfrm>
          <a:off x="7594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58548</xdr:rowOff>
    </xdr:from>
    <xdr:to>
      <xdr:col>55</xdr:col>
      <xdr:colOff>50800</xdr:colOff>
      <xdr:row>58</xdr:row>
      <xdr:rowOff>160148</xdr:rowOff>
    </xdr:to>
    <xdr:sp macro="" textlink="">
      <xdr:nvSpPr>
        <xdr:cNvPr id="370" name="楕円 369"/>
        <xdr:cNvSpPr/>
      </xdr:nvSpPr>
      <xdr:spPr>
        <a:xfrm>
          <a:off x="10426700" y="100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81425</xdr:rowOff>
    </xdr:from>
    <xdr:ext cx="534377" cy="259045"/>
    <xdr:sp macro="" textlink="">
      <xdr:nvSpPr>
        <xdr:cNvPr id="371" name="普通建設事業費該当値テキスト"/>
        <xdr:cNvSpPr txBox="1"/>
      </xdr:nvSpPr>
      <xdr:spPr>
        <a:xfrm>
          <a:off x="10528300" y="985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92253</xdr:rowOff>
    </xdr:from>
    <xdr:to>
      <xdr:col>50</xdr:col>
      <xdr:colOff>165100</xdr:colOff>
      <xdr:row>59</xdr:row>
      <xdr:rowOff>22403</xdr:rowOff>
    </xdr:to>
    <xdr:sp macro="" textlink="">
      <xdr:nvSpPr>
        <xdr:cNvPr id="372" name="楕円 371"/>
        <xdr:cNvSpPr/>
      </xdr:nvSpPr>
      <xdr:spPr>
        <a:xfrm>
          <a:off x="9588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38930</xdr:rowOff>
    </xdr:from>
    <xdr:ext cx="534377" cy="259045"/>
    <xdr:sp macro="" textlink="">
      <xdr:nvSpPr>
        <xdr:cNvPr id="373" name="テキスト ボックス 372"/>
        <xdr:cNvSpPr txBox="1"/>
      </xdr:nvSpPr>
      <xdr:spPr>
        <a:xfrm>
          <a:off x="9372111" y="98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149211</xdr:rowOff>
    </xdr:from>
    <xdr:to>
      <xdr:col>46</xdr:col>
      <xdr:colOff>38100</xdr:colOff>
      <xdr:row>58</xdr:row>
      <xdr:rowOff>79361</xdr:rowOff>
    </xdr:to>
    <xdr:sp macro="" textlink="">
      <xdr:nvSpPr>
        <xdr:cNvPr id="374" name="楕円 373"/>
        <xdr:cNvSpPr/>
      </xdr:nvSpPr>
      <xdr:spPr>
        <a:xfrm>
          <a:off x="8699500" y="99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95888</xdr:rowOff>
    </xdr:from>
    <xdr:ext cx="599010" cy="259045"/>
    <xdr:sp macro="" textlink="">
      <xdr:nvSpPr>
        <xdr:cNvPr id="375" name="テキスト ボックス 374"/>
        <xdr:cNvSpPr txBox="1"/>
      </xdr:nvSpPr>
      <xdr:spPr>
        <a:xfrm>
          <a:off x="8450795" y="96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131475</xdr:rowOff>
    </xdr:from>
    <xdr:to>
      <xdr:col>41</xdr:col>
      <xdr:colOff>101600</xdr:colOff>
      <xdr:row>58</xdr:row>
      <xdr:rowOff>61625</xdr:rowOff>
    </xdr:to>
    <xdr:sp macro="" textlink="">
      <xdr:nvSpPr>
        <xdr:cNvPr id="376" name="楕円 375"/>
        <xdr:cNvSpPr/>
      </xdr:nvSpPr>
      <xdr:spPr>
        <a:xfrm>
          <a:off x="7810500" y="99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78152</xdr:rowOff>
    </xdr:from>
    <xdr:ext cx="599010" cy="259045"/>
    <xdr:sp macro="" textlink="">
      <xdr:nvSpPr>
        <xdr:cNvPr id="377" name="テキスト ボックス 376"/>
        <xdr:cNvSpPr txBox="1"/>
      </xdr:nvSpPr>
      <xdr:spPr>
        <a:xfrm>
          <a:off x="7561795" y="96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27869</xdr:rowOff>
    </xdr:from>
    <xdr:to>
      <xdr:col>36</xdr:col>
      <xdr:colOff>165100</xdr:colOff>
      <xdr:row>58</xdr:row>
      <xdr:rowOff>129469</xdr:rowOff>
    </xdr:to>
    <xdr:sp macro="" textlink="">
      <xdr:nvSpPr>
        <xdr:cNvPr id="378" name="楕円 377"/>
        <xdr:cNvSpPr/>
      </xdr:nvSpPr>
      <xdr:spPr>
        <a:xfrm>
          <a:off x="6921500" y="9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145996</xdr:rowOff>
    </xdr:from>
    <xdr:ext cx="599010" cy="259045"/>
    <xdr:sp macro="" textlink="">
      <xdr:nvSpPr>
        <xdr:cNvPr id="379" name="テキスト ボックス 378"/>
        <xdr:cNvSpPr txBox="1"/>
      </xdr:nvSpPr>
      <xdr:spPr>
        <a:xfrm>
          <a:off x="6672795" y="97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73303</xdr:rowOff>
    </xdr:from>
    <xdr:to>
      <xdr:col>55</xdr:col>
      <xdr:colOff>0</xdr:colOff>
      <xdr:row>78</xdr:row>
      <xdr:rowOff>123462</xdr:rowOff>
    </xdr:to>
    <xdr:cxnSp macro="">
      <xdr:nvCxnSpPr>
        <xdr:cNvPr id="408" name="直線コネクタ 407"/>
        <xdr:cNvCxnSpPr/>
      </xdr:nvCxnSpPr>
      <xdr:spPr>
        <a:xfrm flipV="1">
          <a:off x="9639300" y="13446403"/>
          <a:ext cx="8382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108347</xdr:rowOff>
    </xdr:from>
    <xdr:to>
      <xdr:col>50</xdr:col>
      <xdr:colOff>114300</xdr:colOff>
      <xdr:row>78</xdr:row>
      <xdr:rowOff>123462</xdr:rowOff>
    </xdr:to>
    <xdr:cxnSp macro="">
      <xdr:nvCxnSpPr>
        <xdr:cNvPr id="411" name="直線コネクタ 410"/>
        <xdr:cNvCxnSpPr/>
      </xdr:nvCxnSpPr>
      <xdr:spPr>
        <a:xfrm>
          <a:off x="8750300" y="13481447"/>
          <a:ext cx="8890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75834</xdr:rowOff>
    </xdr:from>
    <xdr:to>
      <xdr:col>45</xdr:col>
      <xdr:colOff>177800</xdr:colOff>
      <xdr:row>78</xdr:row>
      <xdr:rowOff>108347</xdr:rowOff>
    </xdr:to>
    <xdr:cxnSp macro="">
      <xdr:nvCxnSpPr>
        <xdr:cNvPr id="414" name="直線コネクタ 413"/>
        <xdr:cNvCxnSpPr/>
      </xdr:nvCxnSpPr>
      <xdr:spPr>
        <a:xfrm>
          <a:off x="7861300" y="13448934"/>
          <a:ext cx="889000" cy="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15949</xdr:rowOff>
    </xdr:from>
    <xdr:ext cx="534377" cy="259045"/>
    <xdr:sp macro="" textlink="">
      <xdr:nvSpPr>
        <xdr:cNvPr id="418" name="テキスト ボックス 417"/>
        <xdr:cNvSpPr txBox="1"/>
      </xdr:nvSpPr>
      <xdr:spPr>
        <a:xfrm>
          <a:off x="7594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22503</xdr:rowOff>
    </xdr:from>
    <xdr:to>
      <xdr:col>55</xdr:col>
      <xdr:colOff>50800</xdr:colOff>
      <xdr:row>78</xdr:row>
      <xdr:rowOff>124103</xdr:rowOff>
    </xdr:to>
    <xdr:sp macro="" textlink="">
      <xdr:nvSpPr>
        <xdr:cNvPr id="424" name="楕円 423"/>
        <xdr:cNvSpPr/>
      </xdr:nvSpPr>
      <xdr:spPr>
        <a:xfrm>
          <a:off x="10426700" y="133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45380</xdr:rowOff>
    </xdr:from>
    <xdr:ext cx="534377" cy="259045"/>
    <xdr:sp macro="" textlink="">
      <xdr:nvSpPr>
        <xdr:cNvPr id="425" name="普通建設事業費 （ うち新規整備　）該当値テキスト"/>
        <xdr:cNvSpPr txBox="1"/>
      </xdr:nvSpPr>
      <xdr:spPr>
        <a:xfrm>
          <a:off x="10528300" y="1324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72662</xdr:rowOff>
    </xdr:from>
    <xdr:to>
      <xdr:col>50</xdr:col>
      <xdr:colOff>165100</xdr:colOff>
      <xdr:row>79</xdr:row>
      <xdr:rowOff>2812</xdr:rowOff>
    </xdr:to>
    <xdr:sp macro="" textlink="">
      <xdr:nvSpPr>
        <xdr:cNvPr id="426" name="楕円 425"/>
        <xdr:cNvSpPr/>
      </xdr:nvSpPr>
      <xdr:spPr>
        <a:xfrm>
          <a:off x="9588500" y="134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19339</xdr:rowOff>
    </xdr:from>
    <xdr:ext cx="534377" cy="259045"/>
    <xdr:sp macro="" textlink="">
      <xdr:nvSpPr>
        <xdr:cNvPr id="427" name="テキスト ボックス 426"/>
        <xdr:cNvSpPr txBox="1"/>
      </xdr:nvSpPr>
      <xdr:spPr>
        <a:xfrm>
          <a:off x="9372111" y="13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57547</xdr:rowOff>
    </xdr:from>
    <xdr:to>
      <xdr:col>46</xdr:col>
      <xdr:colOff>38100</xdr:colOff>
      <xdr:row>78</xdr:row>
      <xdr:rowOff>159147</xdr:rowOff>
    </xdr:to>
    <xdr:sp macro="" textlink="">
      <xdr:nvSpPr>
        <xdr:cNvPr id="428" name="楕円 427"/>
        <xdr:cNvSpPr/>
      </xdr:nvSpPr>
      <xdr:spPr>
        <a:xfrm>
          <a:off x="8699500" y="134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4224</xdr:rowOff>
    </xdr:from>
    <xdr:ext cx="534377" cy="259045"/>
    <xdr:sp macro="" textlink="">
      <xdr:nvSpPr>
        <xdr:cNvPr id="429" name="テキスト ボックス 428"/>
        <xdr:cNvSpPr txBox="1"/>
      </xdr:nvSpPr>
      <xdr:spPr>
        <a:xfrm>
          <a:off x="8483111" y="13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25034</xdr:rowOff>
    </xdr:from>
    <xdr:to>
      <xdr:col>41</xdr:col>
      <xdr:colOff>101600</xdr:colOff>
      <xdr:row>78</xdr:row>
      <xdr:rowOff>126634</xdr:rowOff>
    </xdr:to>
    <xdr:sp macro="" textlink="">
      <xdr:nvSpPr>
        <xdr:cNvPr id="430" name="楕円 429"/>
        <xdr:cNvSpPr/>
      </xdr:nvSpPr>
      <xdr:spPr>
        <a:xfrm>
          <a:off x="7810500" y="133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143161</xdr:rowOff>
    </xdr:from>
    <xdr:ext cx="534377" cy="259045"/>
    <xdr:sp macro="" textlink="">
      <xdr:nvSpPr>
        <xdr:cNvPr id="431" name="テキスト ボックス 430"/>
        <xdr:cNvSpPr txBox="1"/>
      </xdr:nvSpPr>
      <xdr:spPr>
        <a:xfrm>
          <a:off x="7594111" y="131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140919</xdr:rowOff>
    </xdr:from>
    <xdr:to>
      <xdr:col>55</xdr:col>
      <xdr:colOff>0</xdr:colOff>
      <xdr:row>98</xdr:row>
      <xdr:rowOff>30429</xdr:rowOff>
    </xdr:to>
    <xdr:cxnSp macro="">
      <xdr:nvCxnSpPr>
        <xdr:cNvPr id="460" name="直線コネクタ 459"/>
        <xdr:cNvCxnSpPr/>
      </xdr:nvCxnSpPr>
      <xdr:spPr>
        <a:xfrm>
          <a:off x="9639300" y="1677156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13055</xdr:rowOff>
    </xdr:from>
    <xdr:to>
      <xdr:col>50</xdr:col>
      <xdr:colOff>114300</xdr:colOff>
      <xdr:row>97</xdr:row>
      <xdr:rowOff>140919</xdr:rowOff>
    </xdr:to>
    <xdr:cxnSp macro="">
      <xdr:nvCxnSpPr>
        <xdr:cNvPr id="463" name="直線コネクタ 462"/>
        <xdr:cNvCxnSpPr/>
      </xdr:nvCxnSpPr>
      <xdr:spPr>
        <a:xfrm>
          <a:off x="8750300" y="15957905"/>
          <a:ext cx="889000" cy="8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13055</xdr:rowOff>
    </xdr:from>
    <xdr:to>
      <xdr:col>45</xdr:col>
      <xdr:colOff>177800</xdr:colOff>
      <xdr:row>94</xdr:row>
      <xdr:rowOff>137337</xdr:rowOff>
    </xdr:to>
    <xdr:cxnSp macro="">
      <xdr:nvCxnSpPr>
        <xdr:cNvPr id="466" name="直線コネクタ 465"/>
        <xdr:cNvCxnSpPr/>
      </xdr:nvCxnSpPr>
      <xdr:spPr>
        <a:xfrm flipV="1">
          <a:off x="7861300" y="15957905"/>
          <a:ext cx="889000" cy="2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151079</xdr:rowOff>
    </xdr:from>
    <xdr:to>
      <xdr:col>55</xdr:col>
      <xdr:colOff>50800</xdr:colOff>
      <xdr:row>98</xdr:row>
      <xdr:rowOff>81229</xdr:rowOff>
    </xdr:to>
    <xdr:sp macro="" textlink="">
      <xdr:nvSpPr>
        <xdr:cNvPr id="476" name="楕円 475"/>
        <xdr:cNvSpPr/>
      </xdr:nvSpPr>
      <xdr:spPr>
        <a:xfrm>
          <a:off x="104267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66006</xdr:rowOff>
    </xdr:from>
    <xdr:ext cx="534377" cy="259045"/>
    <xdr:sp macro="" textlink="">
      <xdr:nvSpPr>
        <xdr:cNvPr id="477" name="普通建設事業費 （ うち更新整備　）該当値テキスト"/>
        <xdr:cNvSpPr txBox="1"/>
      </xdr:nvSpPr>
      <xdr:spPr>
        <a:xfrm>
          <a:off x="10528300" y="166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90119</xdr:rowOff>
    </xdr:from>
    <xdr:to>
      <xdr:col>50</xdr:col>
      <xdr:colOff>165100</xdr:colOff>
      <xdr:row>98</xdr:row>
      <xdr:rowOff>20269</xdr:rowOff>
    </xdr:to>
    <xdr:sp macro="" textlink="">
      <xdr:nvSpPr>
        <xdr:cNvPr id="478" name="楕円 477"/>
        <xdr:cNvSpPr/>
      </xdr:nvSpPr>
      <xdr:spPr>
        <a:xfrm>
          <a:off x="9588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11396</xdr:rowOff>
    </xdr:from>
    <xdr:ext cx="534377" cy="259045"/>
    <xdr:sp macro="" textlink="">
      <xdr:nvSpPr>
        <xdr:cNvPr id="479" name="テキスト ボックス 478"/>
        <xdr:cNvSpPr txBox="1"/>
      </xdr:nvSpPr>
      <xdr:spPr>
        <a:xfrm>
          <a:off x="9372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133705</xdr:rowOff>
    </xdr:from>
    <xdr:to>
      <xdr:col>46</xdr:col>
      <xdr:colOff>38100</xdr:colOff>
      <xdr:row>93</xdr:row>
      <xdr:rowOff>63855</xdr:rowOff>
    </xdr:to>
    <xdr:sp macro="" textlink="">
      <xdr:nvSpPr>
        <xdr:cNvPr id="480" name="楕円 479"/>
        <xdr:cNvSpPr/>
      </xdr:nvSpPr>
      <xdr:spPr>
        <a:xfrm>
          <a:off x="8699500" y="159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80382</xdr:rowOff>
    </xdr:from>
    <xdr:ext cx="534377" cy="259045"/>
    <xdr:sp macro="" textlink="">
      <xdr:nvSpPr>
        <xdr:cNvPr id="481" name="テキスト ボックス 480"/>
        <xdr:cNvSpPr txBox="1"/>
      </xdr:nvSpPr>
      <xdr:spPr>
        <a:xfrm>
          <a:off x="8483111" y="156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86537</xdr:rowOff>
    </xdr:from>
    <xdr:to>
      <xdr:col>41</xdr:col>
      <xdr:colOff>101600</xdr:colOff>
      <xdr:row>95</xdr:row>
      <xdr:rowOff>16687</xdr:rowOff>
    </xdr:to>
    <xdr:sp macro="" textlink="">
      <xdr:nvSpPr>
        <xdr:cNvPr id="482" name="楕円 481"/>
        <xdr:cNvSpPr/>
      </xdr:nvSpPr>
      <xdr:spPr>
        <a:xfrm>
          <a:off x="7810500" y="162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33214</xdr:rowOff>
    </xdr:from>
    <xdr:ext cx="534377" cy="259045"/>
    <xdr:sp macro="" textlink="">
      <xdr:nvSpPr>
        <xdr:cNvPr id="483" name="テキスト ボックス 482"/>
        <xdr:cNvSpPr txBox="1"/>
      </xdr:nvSpPr>
      <xdr:spPr>
        <a:xfrm>
          <a:off x="7594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19376</xdr:rowOff>
    </xdr:from>
    <xdr:to>
      <xdr:col>85</xdr:col>
      <xdr:colOff>127000</xdr:colOff>
      <xdr:row>38</xdr:row>
      <xdr:rowOff>24160</xdr:rowOff>
    </xdr:to>
    <xdr:cxnSp macro="">
      <xdr:nvCxnSpPr>
        <xdr:cNvPr id="508" name="直線コネクタ 507"/>
        <xdr:cNvCxnSpPr/>
      </xdr:nvCxnSpPr>
      <xdr:spPr>
        <a:xfrm flipV="1">
          <a:off x="15481300" y="6534476"/>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23457</xdr:rowOff>
    </xdr:from>
    <xdr:to>
      <xdr:col>81</xdr:col>
      <xdr:colOff>50800</xdr:colOff>
      <xdr:row>38</xdr:row>
      <xdr:rowOff>24160</xdr:rowOff>
    </xdr:to>
    <xdr:cxnSp macro="">
      <xdr:nvCxnSpPr>
        <xdr:cNvPr id="511" name="直線コネクタ 510"/>
        <xdr:cNvCxnSpPr/>
      </xdr:nvCxnSpPr>
      <xdr:spPr>
        <a:xfrm>
          <a:off x="14592300" y="6538557"/>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12724</xdr:rowOff>
    </xdr:from>
    <xdr:to>
      <xdr:col>76</xdr:col>
      <xdr:colOff>114300</xdr:colOff>
      <xdr:row>38</xdr:row>
      <xdr:rowOff>23457</xdr:rowOff>
    </xdr:to>
    <xdr:cxnSp macro="">
      <xdr:nvCxnSpPr>
        <xdr:cNvPr id="514" name="直線コネクタ 513"/>
        <xdr:cNvCxnSpPr/>
      </xdr:nvCxnSpPr>
      <xdr:spPr>
        <a:xfrm>
          <a:off x="13703300" y="6527824"/>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12724</xdr:rowOff>
    </xdr:from>
    <xdr:to>
      <xdr:col>71</xdr:col>
      <xdr:colOff>177800</xdr:colOff>
      <xdr:row>38</xdr:row>
      <xdr:rowOff>21611</xdr:rowOff>
    </xdr:to>
    <xdr:cxnSp macro="">
      <xdr:nvCxnSpPr>
        <xdr:cNvPr id="517" name="直線コネクタ 516"/>
        <xdr:cNvCxnSpPr/>
      </xdr:nvCxnSpPr>
      <xdr:spPr>
        <a:xfrm flipV="1">
          <a:off x="12814300" y="652782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140026</xdr:rowOff>
    </xdr:from>
    <xdr:to>
      <xdr:col>85</xdr:col>
      <xdr:colOff>177800</xdr:colOff>
      <xdr:row>38</xdr:row>
      <xdr:rowOff>70176</xdr:rowOff>
    </xdr:to>
    <xdr:sp macro="" textlink="">
      <xdr:nvSpPr>
        <xdr:cNvPr id="527" name="楕円 526"/>
        <xdr:cNvSpPr/>
      </xdr:nvSpPr>
      <xdr:spPr>
        <a:xfrm>
          <a:off x="16268700" y="64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144810</xdr:rowOff>
    </xdr:from>
    <xdr:to>
      <xdr:col>81</xdr:col>
      <xdr:colOff>101600</xdr:colOff>
      <xdr:row>38</xdr:row>
      <xdr:rowOff>74960</xdr:rowOff>
    </xdr:to>
    <xdr:sp macro="" textlink="">
      <xdr:nvSpPr>
        <xdr:cNvPr id="529" name="楕円 528"/>
        <xdr:cNvSpPr/>
      </xdr:nvSpPr>
      <xdr:spPr>
        <a:xfrm>
          <a:off x="15430500" y="64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66087</xdr:rowOff>
    </xdr:from>
    <xdr:ext cx="378565" cy="259045"/>
    <xdr:sp macro="" textlink="">
      <xdr:nvSpPr>
        <xdr:cNvPr id="530" name="テキスト ボックス 529"/>
        <xdr:cNvSpPr txBox="1"/>
      </xdr:nvSpPr>
      <xdr:spPr>
        <a:xfrm>
          <a:off x="15292017" y="658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144107</xdr:rowOff>
    </xdr:from>
    <xdr:to>
      <xdr:col>76</xdr:col>
      <xdr:colOff>165100</xdr:colOff>
      <xdr:row>38</xdr:row>
      <xdr:rowOff>74257</xdr:rowOff>
    </xdr:to>
    <xdr:sp macro="" textlink="">
      <xdr:nvSpPr>
        <xdr:cNvPr id="531" name="楕円 530"/>
        <xdr:cNvSpPr/>
      </xdr:nvSpPr>
      <xdr:spPr>
        <a:xfrm>
          <a:off x="14541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65384</xdr:rowOff>
    </xdr:from>
    <xdr:ext cx="378565" cy="259045"/>
    <xdr:sp macro="" textlink="">
      <xdr:nvSpPr>
        <xdr:cNvPr id="532" name="テキスト ボックス 531"/>
        <xdr:cNvSpPr txBox="1"/>
      </xdr:nvSpPr>
      <xdr:spPr>
        <a:xfrm>
          <a:off x="14403017" y="658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133374</xdr:rowOff>
    </xdr:from>
    <xdr:to>
      <xdr:col>72</xdr:col>
      <xdr:colOff>38100</xdr:colOff>
      <xdr:row>38</xdr:row>
      <xdr:rowOff>63524</xdr:rowOff>
    </xdr:to>
    <xdr:sp macro="" textlink="">
      <xdr:nvSpPr>
        <xdr:cNvPr id="533" name="楕円 532"/>
        <xdr:cNvSpPr/>
      </xdr:nvSpPr>
      <xdr:spPr>
        <a:xfrm>
          <a:off x="13652500" y="64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80051</xdr:rowOff>
    </xdr:from>
    <xdr:ext cx="469744" cy="259045"/>
    <xdr:sp macro="" textlink="">
      <xdr:nvSpPr>
        <xdr:cNvPr id="534" name="テキスト ボックス 533"/>
        <xdr:cNvSpPr txBox="1"/>
      </xdr:nvSpPr>
      <xdr:spPr>
        <a:xfrm>
          <a:off x="13468428" y="62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142261</xdr:rowOff>
    </xdr:from>
    <xdr:to>
      <xdr:col>67</xdr:col>
      <xdr:colOff>101600</xdr:colOff>
      <xdr:row>38</xdr:row>
      <xdr:rowOff>72411</xdr:rowOff>
    </xdr:to>
    <xdr:sp macro="" textlink="">
      <xdr:nvSpPr>
        <xdr:cNvPr id="535" name="楕円 534"/>
        <xdr:cNvSpPr/>
      </xdr:nvSpPr>
      <xdr:spPr>
        <a:xfrm>
          <a:off x="12763500" y="64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88938</xdr:rowOff>
    </xdr:from>
    <xdr:ext cx="378565" cy="259045"/>
    <xdr:sp macro="" textlink="">
      <xdr:nvSpPr>
        <xdr:cNvPr id="536" name="テキスト ボックス 535"/>
        <xdr:cNvSpPr txBox="1"/>
      </xdr:nvSpPr>
      <xdr:spPr>
        <a:xfrm>
          <a:off x="12625017" y="626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154394</xdr:rowOff>
    </xdr:from>
    <xdr:to>
      <xdr:col>85</xdr:col>
      <xdr:colOff>127000</xdr:colOff>
      <xdr:row>75</xdr:row>
      <xdr:rowOff>34316</xdr:rowOff>
    </xdr:to>
    <xdr:cxnSp macro="">
      <xdr:nvCxnSpPr>
        <xdr:cNvPr id="614" name="直線コネクタ 613"/>
        <xdr:cNvCxnSpPr/>
      </xdr:nvCxnSpPr>
      <xdr:spPr>
        <a:xfrm>
          <a:off x="15481300" y="12841694"/>
          <a:ext cx="8382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138214</xdr:rowOff>
    </xdr:from>
    <xdr:to>
      <xdr:col>81</xdr:col>
      <xdr:colOff>50800</xdr:colOff>
      <xdr:row>74</xdr:row>
      <xdr:rowOff>154394</xdr:rowOff>
    </xdr:to>
    <xdr:cxnSp macro="">
      <xdr:nvCxnSpPr>
        <xdr:cNvPr id="617" name="直線コネクタ 616"/>
        <xdr:cNvCxnSpPr/>
      </xdr:nvCxnSpPr>
      <xdr:spPr>
        <a:xfrm>
          <a:off x="14592300" y="12825514"/>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135369</xdr:rowOff>
    </xdr:from>
    <xdr:to>
      <xdr:col>76</xdr:col>
      <xdr:colOff>114300</xdr:colOff>
      <xdr:row>74</xdr:row>
      <xdr:rowOff>138214</xdr:rowOff>
    </xdr:to>
    <xdr:cxnSp macro="">
      <xdr:nvCxnSpPr>
        <xdr:cNvPr id="620" name="直線コネクタ 619"/>
        <xdr:cNvCxnSpPr/>
      </xdr:nvCxnSpPr>
      <xdr:spPr>
        <a:xfrm>
          <a:off x="13703300" y="12822669"/>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135369</xdr:rowOff>
    </xdr:from>
    <xdr:to>
      <xdr:col>71</xdr:col>
      <xdr:colOff>177800</xdr:colOff>
      <xdr:row>74</xdr:row>
      <xdr:rowOff>163741</xdr:rowOff>
    </xdr:to>
    <xdr:cxnSp macro="">
      <xdr:nvCxnSpPr>
        <xdr:cNvPr id="623" name="直線コネクタ 622"/>
        <xdr:cNvCxnSpPr/>
      </xdr:nvCxnSpPr>
      <xdr:spPr>
        <a:xfrm flipV="1">
          <a:off x="12814300" y="12822669"/>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154966</xdr:rowOff>
    </xdr:from>
    <xdr:to>
      <xdr:col>85</xdr:col>
      <xdr:colOff>177800</xdr:colOff>
      <xdr:row>75</xdr:row>
      <xdr:rowOff>85116</xdr:rowOff>
    </xdr:to>
    <xdr:sp macro="" textlink="">
      <xdr:nvSpPr>
        <xdr:cNvPr id="633" name="楕円 632"/>
        <xdr:cNvSpPr/>
      </xdr:nvSpPr>
      <xdr:spPr>
        <a:xfrm>
          <a:off x="162687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6393</xdr:rowOff>
    </xdr:from>
    <xdr:ext cx="534377" cy="259045"/>
    <xdr:sp macro="" textlink="">
      <xdr:nvSpPr>
        <xdr:cNvPr id="634" name="公債費該当値テキスト"/>
        <xdr:cNvSpPr txBox="1"/>
      </xdr:nvSpPr>
      <xdr:spPr>
        <a:xfrm>
          <a:off x="16370300" y="126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103594</xdr:rowOff>
    </xdr:from>
    <xdr:to>
      <xdr:col>81</xdr:col>
      <xdr:colOff>101600</xdr:colOff>
      <xdr:row>75</xdr:row>
      <xdr:rowOff>33744</xdr:rowOff>
    </xdr:to>
    <xdr:sp macro="" textlink="">
      <xdr:nvSpPr>
        <xdr:cNvPr id="635" name="楕円 634"/>
        <xdr:cNvSpPr/>
      </xdr:nvSpPr>
      <xdr:spPr>
        <a:xfrm>
          <a:off x="15430500" y="12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50271</xdr:rowOff>
    </xdr:from>
    <xdr:ext cx="534377" cy="259045"/>
    <xdr:sp macro="" textlink="">
      <xdr:nvSpPr>
        <xdr:cNvPr id="636" name="テキスト ボックス 635"/>
        <xdr:cNvSpPr txBox="1"/>
      </xdr:nvSpPr>
      <xdr:spPr>
        <a:xfrm>
          <a:off x="15214111" y="12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87414</xdr:rowOff>
    </xdr:from>
    <xdr:to>
      <xdr:col>76</xdr:col>
      <xdr:colOff>165100</xdr:colOff>
      <xdr:row>75</xdr:row>
      <xdr:rowOff>17564</xdr:rowOff>
    </xdr:to>
    <xdr:sp macro="" textlink="">
      <xdr:nvSpPr>
        <xdr:cNvPr id="637" name="楕円 636"/>
        <xdr:cNvSpPr/>
      </xdr:nvSpPr>
      <xdr:spPr>
        <a:xfrm>
          <a:off x="14541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34091</xdr:rowOff>
    </xdr:from>
    <xdr:ext cx="534377" cy="259045"/>
    <xdr:sp macro="" textlink="">
      <xdr:nvSpPr>
        <xdr:cNvPr id="638" name="テキスト ボックス 637"/>
        <xdr:cNvSpPr txBox="1"/>
      </xdr:nvSpPr>
      <xdr:spPr>
        <a:xfrm>
          <a:off x="14325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84569</xdr:rowOff>
    </xdr:from>
    <xdr:to>
      <xdr:col>72</xdr:col>
      <xdr:colOff>38100</xdr:colOff>
      <xdr:row>75</xdr:row>
      <xdr:rowOff>14719</xdr:rowOff>
    </xdr:to>
    <xdr:sp macro="" textlink="">
      <xdr:nvSpPr>
        <xdr:cNvPr id="639" name="楕円 638"/>
        <xdr:cNvSpPr/>
      </xdr:nvSpPr>
      <xdr:spPr>
        <a:xfrm>
          <a:off x="13652500" y="127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31246</xdr:rowOff>
    </xdr:from>
    <xdr:ext cx="534377" cy="259045"/>
    <xdr:sp macro="" textlink="">
      <xdr:nvSpPr>
        <xdr:cNvPr id="640" name="テキスト ボックス 639"/>
        <xdr:cNvSpPr txBox="1"/>
      </xdr:nvSpPr>
      <xdr:spPr>
        <a:xfrm>
          <a:off x="13436111" y="125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112941</xdr:rowOff>
    </xdr:from>
    <xdr:to>
      <xdr:col>67</xdr:col>
      <xdr:colOff>101600</xdr:colOff>
      <xdr:row>75</xdr:row>
      <xdr:rowOff>43091</xdr:rowOff>
    </xdr:to>
    <xdr:sp macro="" textlink="">
      <xdr:nvSpPr>
        <xdr:cNvPr id="641" name="楕円 640"/>
        <xdr:cNvSpPr/>
      </xdr:nvSpPr>
      <xdr:spPr>
        <a:xfrm>
          <a:off x="12763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59618</xdr:rowOff>
    </xdr:from>
    <xdr:ext cx="534377" cy="259045"/>
    <xdr:sp macro="" textlink="">
      <xdr:nvSpPr>
        <xdr:cNvPr id="642" name="テキスト ボックス 641"/>
        <xdr:cNvSpPr txBox="1"/>
      </xdr:nvSpPr>
      <xdr:spPr>
        <a:xfrm>
          <a:off x="12547111" y="125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8172</xdr:rowOff>
    </xdr:from>
    <xdr:to>
      <xdr:col>85</xdr:col>
      <xdr:colOff>127000</xdr:colOff>
      <xdr:row>99</xdr:row>
      <xdr:rowOff>35420</xdr:rowOff>
    </xdr:to>
    <xdr:cxnSp macro="">
      <xdr:nvCxnSpPr>
        <xdr:cNvPr id="671" name="直線コネクタ 670"/>
        <xdr:cNvCxnSpPr/>
      </xdr:nvCxnSpPr>
      <xdr:spPr>
        <a:xfrm>
          <a:off x="15481300" y="16981722"/>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170081</xdr:rowOff>
    </xdr:from>
    <xdr:to>
      <xdr:col>81</xdr:col>
      <xdr:colOff>50800</xdr:colOff>
      <xdr:row>99</xdr:row>
      <xdr:rowOff>8172</xdr:rowOff>
    </xdr:to>
    <xdr:cxnSp macro="">
      <xdr:nvCxnSpPr>
        <xdr:cNvPr id="674" name="直線コネクタ 673"/>
        <xdr:cNvCxnSpPr/>
      </xdr:nvCxnSpPr>
      <xdr:spPr>
        <a:xfrm>
          <a:off x="14592300" y="16972181"/>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86078</xdr:rowOff>
    </xdr:from>
    <xdr:to>
      <xdr:col>76</xdr:col>
      <xdr:colOff>114300</xdr:colOff>
      <xdr:row>98</xdr:row>
      <xdr:rowOff>170081</xdr:rowOff>
    </xdr:to>
    <xdr:cxnSp macro="">
      <xdr:nvCxnSpPr>
        <xdr:cNvPr id="677" name="直線コネクタ 676"/>
        <xdr:cNvCxnSpPr/>
      </xdr:nvCxnSpPr>
      <xdr:spPr>
        <a:xfrm>
          <a:off x="13703300" y="16888178"/>
          <a:ext cx="889000" cy="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6517</xdr:rowOff>
    </xdr:from>
    <xdr:to>
      <xdr:col>71</xdr:col>
      <xdr:colOff>177800</xdr:colOff>
      <xdr:row>98</xdr:row>
      <xdr:rowOff>86078</xdr:rowOff>
    </xdr:to>
    <xdr:cxnSp macro="">
      <xdr:nvCxnSpPr>
        <xdr:cNvPr id="680" name="直線コネクタ 679"/>
        <xdr:cNvCxnSpPr/>
      </xdr:nvCxnSpPr>
      <xdr:spPr>
        <a:xfrm>
          <a:off x="12814300" y="16808617"/>
          <a:ext cx="889000" cy="7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156070</xdr:rowOff>
    </xdr:from>
    <xdr:to>
      <xdr:col>85</xdr:col>
      <xdr:colOff>177800</xdr:colOff>
      <xdr:row>99</xdr:row>
      <xdr:rowOff>86220</xdr:rowOff>
    </xdr:to>
    <xdr:sp macro="" textlink="">
      <xdr:nvSpPr>
        <xdr:cNvPr id="690" name="楕円 689"/>
        <xdr:cNvSpPr/>
      </xdr:nvSpPr>
      <xdr:spPr>
        <a:xfrm>
          <a:off x="16268700" y="16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70997</xdr:rowOff>
    </xdr:from>
    <xdr:ext cx="469744" cy="259045"/>
    <xdr:sp macro="" textlink="">
      <xdr:nvSpPr>
        <xdr:cNvPr id="691" name="積立金該当値テキスト"/>
        <xdr:cNvSpPr txBox="1"/>
      </xdr:nvSpPr>
      <xdr:spPr>
        <a:xfrm>
          <a:off x="16370300" y="168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128822</xdr:rowOff>
    </xdr:from>
    <xdr:to>
      <xdr:col>81</xdr:col>
      <xdr:colOff>101600</xdr:colOff>
      <xdr:row>99</xdr:row>
      <xdr:rowOff>58972</xdr:rowOff>
    </xdr:to>
    <xdr:sp macro="" textlink="">
      <xdr:nvSpPr>
        <xdr:cNvPr id="692" name="楕円 691"/>
        <xdr:cNvSpPr/>
      </xdr:nvSpPr>
      <xdr:spPr>
        <a:xfrm>
          <a:off x="15430500" y="169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50099</xdr:rowOff>
    </xdr:from>
    <xdr:ext cx="469744" cy="259045"/>
    <xdr:sp macro="" textlink="">
      <xdr:nvSpPr>
        <xdr:cNvPr id="693" name="テキスト ボックス 692"/>
        <xdr:cNvSpPr txBox="1"/>
      </xdr:nvSpPr>
      <xdr:spPr>
        <a:xfrm>
          <a:off x="15246428" y="1702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119281</xdr:rowOff>
    </xdr:from>
    <xdr:to>
      <xdr:col>76</xdr:col>
      <xdr:colOff>165100</xdr:colOff>
      <xdr:row>99</xdr:row>
      <xdr:rowOff>49431</xdr:rowOff>
    </xdr:to>
    <xdr:sp macro="" textlink="">
      <xdr:nvSpPr>
        <xdr:cNvPr id="694" name="楕円 693"/>
        <xdr:cNvSpPr/>
      </xdr:nvSpPr>
      <xdr:spPr>
        <a:xfrm>
          <a:off x="14541500" y="169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40558</xdr:rowOff>
    </xdr:from>
    <xdr:ext cx="469744" cy="259045"/>
    <xdr:sp macro="" textlink="">
      <xdr:nvSpPr>
        <xdr:cNvPr id="695" name="テキスト ボックス 694"/>
        <xdr:cNvSpPr txBox="1"/>
      </xdr:nvSpPr>
      <xdr:spPr>
        <a:xfrm>
          <a:off x="14357428" y="170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35278</xdr:rowOff>
    </xdr:from>
    <xdr:to>
      <xdr:col>72</xdr:col>
      <xdr:colOff>38100</xdr:colOff>
      <xdr:row>98</xdr:row>
      <xdr:rowOff>136878</xdr:rowOff>
    </xdr:to>
    <xdr:sp macro="" textlink="">
      <xdr:nvSpPr>
        <xdr:cNvPr id="696" name="楕円 695"/>
        <xdr:cNvSpPr/>
      </xdr:nvSpPr>
      <xdr:spPr>
        <a:xfrm>
          <a:off x="13652500" y="16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153405</xdr:rowOff>
    </xdr:from>
    <xdr:ext cx="534377" cy="259045"/>
    <xdr:sp macro="" textlink="">
      <xdr:nvSpPr>
        <xdr:cNvPr id="697" name="テキスト ボックス 696"/>
        <xdr:cNvSpPr txBox="1"/>
      </xdr:nvSpPr>
      <xdr:spPr>
        <a:xfrm>
          <a:off x="13436111" y="166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127167</xdr:rowOff>
    </xdr:from>
    <xdr:to>
      <xdr:col>67</xdr:col>
      <xdr:colOff>101600</xdr:colOff>
      <xdr:row>98</xdr:row>
      <xdr:rowOff>57317</xdr:rowOff>
    </xdr:to>
    <xdr:sp macro="" textlink="">
      <xdr:nvSpPr>
        <xdr:cNvPr id="698" name="楕円 697"/>
        <xdr:cNvSpPr/>
      </xdr:nvSpPr>
      <xdr:spPr>
        <a:xfrm>
          <a:off x="12763500" y="167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73844</xdr:rowOff>
    </xdr:from>
    <xdr:ext cx="534377" cy="259045"/>
    <xdr:sp macro="" textlink="">
      <xdr:nvSpPr>
        <xdr:cNvPr id="699" name="テキスト ボックス 698"/>
        <xdr:cNvSpPr txBox="1"/>
      </xdr:nvSpPr>
      <xdr:spPr>
        <a:xfrm>
          <a:off x="12547111" y="165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79056</xdr:rowOff>
    </xdr:from>
    <xdr:to>
      <xdr:col>116</xdr:col>
      <xdr:colOff>63500</xdr:colOff>
      <xdr:row>37</xdr:row>
      <xdr:rowOff>130687</xdr:rowOff>
    </xdr:to>
    <xdr:cxnSp macro="">
      <xdr:nvCxnSpPr>
        <xdr:cNvPr id="730" name="直線コネクタ 729"/>
        <xdr:cNvCxnSpPr/>
      </xdr:nvCxnSpPr>
      <xdr:spPr>
        <a:xfrm flipV="1">
          <a:off x="21323300" y="6422706"/>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77880</xdr:rowOff>
    </xdr:from>
    <xdr:to>
      <xdr:col>111</xdr:col>
      <xdr:colOff>177800</xdr:colOff>
      <xdr:row>37</xdr:row>
      <xdr:rowOff>130687</xdr:rowOff>
    </xdr:to>
    <xdr:cxnSp macro="">
      <xdr:nvCxnSpPr>
        <xdr:cNvPr id="733" name="直線コネクタ 732"/>
        <xdr:cNvCxnSpPr/>
      </xdr:nvCxnSpPr>
      <xdr:spPr>
        <a:xfrm>
          <a:off x="20434300" y="6421530"/>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77880</xdr:rowOff>
    </xdr:from>
    <xdr:to>
      <xdr:col>107</xdr:col>
      <xdr:colOff>50800</xdr:colOff>
      <xdr:row>37</xdr:row>
      <xdr:rowOff>105835</xdr:rowOff>
    </xdr:to>
    <xdr:cxnSp macro="">
      <xdr:nvCxnSpPr>
        <xdr:cNvPr id="736" name="直線コネクタ 735"/>
        <xdr:cNvCxnSpPr/>
      </xdr:nvCxnSpPr>
      <xdr:spPr>
        <a:xfrm flipV="1">
          <a:off x="19545300" y="642153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105835</xdr:rowOff>
    </xdr:from>
    <xdr:to>
      <xdr:col>102</xdr:col>
      <xdr:colOff>114300</xdr:colOff>
      <xdr:row>37</xdr:row>
      <xdr:rowOff>154069</xdr:rowOff>
    </xdr:to>
    <xdr:cxnSp macro="">
      <xdr:nvCxnSpPr>
        <xdr:cNvPr id="739" name="直線コネクタ 738"/>
        <xdr:cNvCxnSpPr/>
      </xdr:nvCxnSpPr>
      <xdr:spPr>
        <a:xfrm flipV="1">
          <a:off x="18656300" y="6449485"/>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79541</xdr:rowOff>
    </xdr:from>
    <xdr:ext cx="469744" cy="259045"/>
    <xdr:sp macro="" textlink="">
      <xdr:nvSpPr>
        <xdr:cNvPr id="741" name="テキスト ボックス 740"/>
        <xdr:cNvSpPr txBox="1"/>
      </xdr:nvSpPr>
      <xdr:spPr>
        <a:xfrm>
          <a:off x="19310428" y="676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100506</xdr:rowOff>
    </xdr:from>
    <xdr:ext cx="469744" cy="259045"/>
    <xdr:sp macro="" textlink="">
      <xdr:nvSpPr>
        <xdr:cNvPr id="743" name="テキスト ボックス 742"/>
        <xdr:cNvSpPr txBox="1"/>
      </xdr:nvSpPr>
      <xdr:spPr>
        <a:xfrm>
          <a:off x="18421428" y="67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28256</xdr:rowOff>
    </xdr:from>
    <xdr:to>
      <xdr:col>116</xdr:col>
      <xdr:colOff>114300</xdr:colOff>
      <xdr:row>37</xdr:row>
      <xdr:rowOff>129856</xdr:rowOff>
    </xdr:to>
    <xdr:sp macro="" textlink="">
      <xdr:nvSpPr>
        <xdr:cNvPr id="749" name="楕円 748"/>
        <xdr:cNvSpPr/>
      </xdr:nvSpPr>
      <xdr:spPr>
        <a:xfrm>
          <a:off x="22110700" y="63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51133</xdr:rowOff>
    </xdr:from>
    <xdr:ext cx="534377" cy="259045"/>
    <xdr:sp macro="" textlink="">
      <xdr:nvSpPr>
        <xdr:cNvPr id="750" name="投資及び出資金該当値テキスト"/>
        <xdr:cNvSpPr txBox="1"/>
      </xdr:nvSpPr>
      <xdr:spPr>
        <a:xfrm>
          <a:off x="22212300" y="62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79887</xdr:rowOff>
    </xdr:from>
    <xdr:to>
      <xdr:col>112</xdr:col>
      <xdr:colOff>38100</xdr:colOff>
      <xdr:row>38</xdr:row>
      <xdr:rowOff>10037</xdr:rowOff>
    </xdr:to>
    <xdr:sp macro="" textlink="">
      <xdr:nvSpPr>
        <xdr:cNvPr id="751" name="楕円 750"/>
        <xdr:cNvSpPr/>
      </xdr:nvSpPr>
      <xdr:spPr>
        <a:xfrm>
          <a:off x="21272500" y="64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26564</xdr:rowOff>
    </xdr:from>
    <xdr:ext cx="469744" cy="259045"/>
    <xdr:sp macro="" textlink="">
      <xdr:nvSpPr>
        <xdr:cNvPr id="752" name="テキスト ボックス 751"/>
        <xdr:cNvSpPr txBox="1"/>
      </xdr:nvSpPr>
      <xdr:spPr>
        <a:xfrm>
          <a:off x="21088428" y="6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27080</xdr:rowOff>
    </xdr:from>
    <xdr:to>
      <xdr:col>107</xdr:col>
      <xdr:colOff>101600</xdr:colOff>
      <xdr:row>37</xdr:row>
      <xdr:rowOff>128680</xdr:rowOff>
    </xdr:to>
    <xdr:sp macro="" textlink="">
      <xdr:nvSpPr>
        <xdr:cNvPr id="753" name="楕円 752"/>
        <xdr:cNvSpPr/>
      </xdr:nvSpPr>
      <xdr:spPr>
        <a:xfrm>
          <a:off x="20383500" y="63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145207</xdr:rowOff>
    </xdr:from>
    <xdr:ext cx="534377" cy="259045"/>
    <xdr:sp macro="" textlink="">
      <xdr:nvSpPr>
        <xdr:cNvPr id="754" name="テキスト ボックス 753"/>
        <xdr:cNvSpPr txBox="1"/>
      </xdr:nvSpPr>
      <xdr:spPr>
        <a:xfrm>
          <a:off x="20167111" y="61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55035</xdr:rowOff>
    </xdr:from>
    <xdr:to>
      <xdr:col>102</xdr:col>
      <xdr:colOff>165100</xdr:colOff>
      <xdr:row>37</xdr:row>
      <xdr:rowOff>156635</xdr:rowOff>
    </xdr:to>
    <xdr:sp macro="" textlink="">
      <xdr:nvSpPr>
        <xdr:cNvPr id="755" name="楕円 754"/>
        <xdr:cNvSpPr/>
      </xdr:nvSpPr>
      <xdr:spPr>
        <a:xfrm>
          <a:off x="19494500" y="63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1712</xdr:rowOff>
    </xdr:from>
    <xdr:ext cx="534377" cy="259045"/>
    <xdr:sp macro="" textlink="">
      <xdr:nvSpPr>
        <xdr:cNvPr id="756" name="テキスト ボックス 755"/>
        <xdr:cNvSpPr txBox="1"/>
      </xdr:nvSpPr>
      <xdr:spPr>
        <a:xfrm>
          <a:off x="19278111" y="61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103269</xdr:rowOff>
    </xdr:from>
    <xdr:to>
      <xdr:col>98</xdr:col>
      <xdr:colOff>38100</xdr:colOff>
      <xdr:row>38</xdr:row>
      <xdr:rowOff>33420</xdr:rowOff>
    </xdr:to>
    <xdr:sp macro="" textlink="">
      <xdr:nvSpPr>
        <xdr:cNvPr id="757" name="楕円 756"/>
        <xdr:cNvSpPr/>
      </xdr:nvSpPr>
      <xdr:spPr>
        <a:xfrm>
          <a:off x="18605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49946</xdr:rowOff>
    </xdr:from>
    <xdr:ext cx="469744" cy="259045"/>
    <xdr:sp macro="" textlink="">
      <xdr:nvSpPr>
        <xdr:cNvPr id="758" name="テキスト ボックス 757"/>
        <xdr:cNvSpPr txBox="1"/>
      </xdr:nvSpPr>
      <xdr:spPr>
        <a:xfrm>
          <a:off x="18421428" y="62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72720</xdr:rowOff>
    </xdr:from>
    <xdr:to>
      <xdr:col>116</xdr:col>
      <xdr:colOff>63500</xdr:colOff>
      <xdr:row>56</xdr:row>
      <xdr:rowOff>76469</xdr:rowOff>
    </xdr:to>
    <xdr:cxnSp macro="">
      <xdr:nvCxnSpPr>
        <xdr:cNvPr id="785" name="直線コネクタ 784"/>
        <xdr:cNvCxnSpPr/>
      </xdr:nvCxnSpPr>
      <xdr:spPr>
        <a:xfrm flipV="1">
          <a:off x="21323300" y="9673920"/>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75143</xdr:rowOff>
    </xdr:from>
    <xdr:to>
      <xdr:col>111</xdr:col>
      <xdr:colOff>177800</xdr:colOff>
      <xdr:row>56</xdr:row>
      <xdr:rowOff>76469</xdr:rowOff>
    </xdr:to>
    <xdr:cxnSp macro="">
      <xdr:nvCxnSpPr>
        <xdr:cNvPr id="788" name="直線コネクタ 787"/>
        <xdr:cNvCxnSpPr/>
      </xdr:nvCxnSpPr>
      <xdr:spPr>
        <a:xfrm>
          <a:off x="20434300" y="967634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74137</xdr:rowOff>
    </xdr:from>
    <xdr:to>
      <xdr:col>107</xdr:col>
      <xdr:colOff>50800</xdr:colOff>
      <xdr:row>56</xdr:row>
      <xdr:rowOff>75143</xdr:rowOff>
    </xdr:to>
    <xdr:cxnSp macro="">
      <xdr:nvCxnSpPr>
        <xdr:cNvPr id="791" name="直線コネクタ 790"/>
        <xdr:cNvCxnSpPr/>
      </xdr:nvCxnSpPr>
      <xdr:spPr>
        <a:xfrm>
          <a:off x="19545300" y="967533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88494</xdr:rowOff>
    </xdr:from>
    <xdr:to>
      <xdr:col>102</xdr:col>
      <xdr:colOff>114300</xdr:colOff>
      <xdr:row>56</xdr:row>
      <xdr:rowOff>74137</xdr:rowOff>
    </xdr:to>
    <xdr:cxnSp macro="">
      <xdr:nvCxnSpPr>
        <xdr:cNvPr id="794" name="直線コネクタ 793"/>
        <xdr:cNvCxnSpPr/>
      </xdr:nvCxnSpPr>
      <xdr:spPr>
        <a:xfrm>
          <a:off x="18656300" y="9518244"/>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165030</xdr:rowOff>
    </xdr:from>
    <xdr:ext cx="469744" cy="259045"/>
    <xdr:sp macro="" textlink="">
      <xdr:nvSpPr>
        <xdr:cNvPr id="798" name="テキスト ボックス 797"/>
        <xdr:cNvSpPr txBox="1"/>
      </xdr:nvSpPr>
      <xdr:spPr>
        <a:xfrm>
          <a:off x="18421428"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21920</xdr:rowOff>
    </xdr:from>
    <xdr:to>
      <xdr:col>116</xdr:col>
      <xdr:colOff>114300</xdr:colOff>
      <xdr:row>56</xdr:row>
      <xdr:rowOff>123520</xdr:rowOff>
    </xdr:to>
    <xdr:sp macro="" textlink="">
      <xdr:nvSpPr>
        <xdr:cNvPr id="804" name="楕円 803"/>
        <xdr:cNvSpPr/>
      </xdr:nvSpPr>
      <xdr:spPr>
        <a:xfrm>
          <a:off x="221107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44797</xdr:rowOff>
    </xdr:from>
    <xdr:ext cx="469744" cy="259045"/>
    <xdr:sp macro="" textlink="">
      <xdr:nvSpPr>
        <xdr:cNvPr id="805" name="貸付金該当値テキスト"/>
        <xdr:cNvSpPr txBox="1"/>
      </xdr:nvSpPr>
      <xdr:spPr>
        <a:xfrm>
          <a:off x="22212300" y="94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25669</xdr:rowOff>
    </xdr:from>
    <xdr:to>
      <xdr:col>112</xdr:col>
      <xdr:colOff>38100</xdr:colOff>
      <xdr:row>56</xdr:row>
      <xdr:rowOff>127269</xdr:rowOff>
    </xdr:to>
    <xdr:sp macro="" textlink="">
      <xdr:nvSpPr>
        <xdr:cNvPr id="806" name="楕円 805"/>
        <xdr:cNvSpPr/>
      </xdr:nvSpPr>
      <xdr:spPr>
        <a:xfrm>
          <a:off x="21272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143796</xdr:rowOff>
    </xdr:from>
    <xdr:ext cx="469744" cy="259045"/>
    <xdr:sp macro="" textlink="">
      <xdr:nvSpPr>
        <xdr:cNvPr id="807" name="テキスト ボックス 806"/>
        <xdr:cNvSpPr txBox="1"/>
      </xdr:nvSpPr>
      <xdr:spPr>
        <a:xfrm>
          <a:off x="21088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24343</xdr:rowOff>
    </xdr:from>
    <xdr:to>
      <xdr:col>107</xdr:col>
      <xdr:colOff>101600</xdr:colOff>
      <xdr:row>56</xdr:row>
      <xdr:rowOff>125943</xdr:rowOff>
    </xdr:to>
    <xdr:sp macro="" textlink="">
      <xdr:nvSpPr>
        <xdr:cNvPr id="808" name="楕円 807"/>
        <xdr:cNvSpPr/>
      </xdr:nvSpPr>
      <xdr:spPr>
        <a:xfrm>
          <a:off x="20383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142470</xdr:rowOff>
    </xdr:from>
    <xdr:ext cx="469744" cy="259045"/>
    <xdr:sp macro="" textlink="">
      <xdr:nvSpPr>
        <xdr:cNvPr id="809" name="テキスト ボックス 808"/>
        <xdr:cNvSpPr txBox="1"/>
      </xdr:nvSpPr>
      <xdr:spPr>
        <a:xfrm>
          <a:off x="20199428" y="94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23337</xdr:rowOff>
    </xdr:from>
    <xdr:to>
      <xdr:col>102</xdr:col>
      <xdr:colOff>165100</xdr:colOff>
      <xdr:row>56</xdr:row>
      <xdr:rowOff>124937</xdr:rowOff>
    </xdr:to>
    <xdr:sp macro="" textlink="">
      <xdr:nvSpPr>
        <xdr:cNvPr id="810" name="楕円 809"/>
        <xdr:cNvSpPr/>
      </xdr:nvSpPr>
      <xdr:spPr>
        <a:xfrm>
          <a:off x="194945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141464</xdr:rowOff>
    </xdr:from>
    <xdr:ext cx="469744" cy="259045"/>
    <xdr:sp macro="" textlink="">
      <xdr:nvSpPr>
        <xdr:cNvPr id="811" name="テキスト ボックス 810"/>
        <xdr:cNvSpPr txBox="1"/>
      </xdr:nvSpPr>
      <xdr:spPr>
        <a:xfrm>
          <a:off x="19310428" y="93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37694</xdr:rowOff>
    </xdr:from>
    <xdr:to>
      <xdr:col>98</xdr:col>
      <xdr:colOff>38100</xdr:colOff>
      <xdr:row>55</xdr:row>
      <xdr:rowOff>139294</xdr:rowOff>
    </xdr:to>
    <xdr:sp macro="" textlink="">
      <xdr:nvSpPr>
        <xdr:cNvPr id="812" name="楕円 811"/>
        <xdr:cNvSpPr/>
      </xdr:nvSpPr>
      <xdr:spPr>
        <a:xfrm>
          <a:off x="18605500" y="94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155821</xdr:rowOff>
    </xdr:from>
    <xdr:ext cx="534377" cy="259045"/>
    <xdr:sp macro="" textlink="">
      <xdr:nvSpPr>
        <xdr:cNvPr id="813" name="テキスト ボックス 812"/>
        <xdr:cNvSpPr txBox="1"/>
      </xdr:nvSpPr>
      <xdr:spPr>
        <a:xfrm>
          <a:off x="18389111" y="92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150730</xdr:rowOff>
    </xdr:from>
    <xdr:to>
      <xdr:col>116</xdr:col>
      <xdr:colOff>63500</xdr:colOff>
      <xdr:row>77</xdr:row>
      <xdr:rowOff>153493</xdr:rowOff>
    </xdr:to>
    <xdr:cxnSp macro="">
      <xdr:nvCxnSpPr>
        <xdr:cNvPr id="843" name="直線コネクタ 842"/>
        <xdr:cNvCxnSpPr/>
      </xdr:nvCxnSpPr>
      <xdr:spPr>
        <a:xfrm>
          <a:off x="21323300" y="13352380"/>
          <a:ext cx="8382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150730</xdr:rowOff>
    </xdr:from>
    <xdr:to>
      <xdr:col>111</xdr:col>
      <xdr:colOff>177800</xdr:colOff>
      <xdr:row>77</xdr:row>
      <xdr:rowOff>160369</xdr:rowOff>
    </xdr:to>
    <xdr:cxnSp macro="">
      <xdr:nvCxnSpPr>
        <xdr:cNvPr id="846" name="直線コネクタ 845"/>
        <xdr:cNvCxnSpPr/>
      </xdr:nvCxnSpPr>
      <xdr:spPr>
        <a:xfrm flipV="1">
          <a:off x="20434300" y="1335238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160369</xdr:rowOff>
    </xdr:from>
    <xdr:to>
      <xdr:col>107</xdr:col>
      <xdr:colOff>50800</xdr:colOff>
      <xdr:row>77</xdr:row>
      <xdr:rowOff>162503</xdr:rowOff>
    </xdr:to>
    <xdr:cxnSp macro="">
      <xdr:nvCxnSpPr>
        <xdr:cNvPr id="849" name="直線コネクタ 848"/>
        <xdr:cNvCxnSpPr/>
      </xdr:nvCxnSpPr>
      <xdr:spPr>
        <a:xfrm flipV="1">
          <a:off x="19545300" y="1336201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162503</xdr:rowOff>
    </xdr:from>
    <xdr:to>
      <xdr:col>102</xdr:col>
      <xdr:colOff>114300</xdr:colOff>
      <xdr:row>78</xdr:row>
      <xdr:rowOff>38315</xdr:rowOff>
    </xdr:to>
    <xdr:cxnSp macro="">
      <xdr:nvCxnSpPr>
        <xdr:cNvPr id="852" name="直線コネクタ 851"/>
        <xdr:cNvCxnSpPr/>
      </xdr:nvCxnSpPr>
      <xdr:spPr>
        <a:xfrm flipV="1">
          <a:off x="18656300" y="13364153"/>
          <a:ext cx="889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146562</xdr:rowOff>
    </xdr:from>
    <xdr:ext cx="534377" cy="259045"/>
    <xdr:sp macro="" textlink="">
      <xdr:nvSpPr>
        <xdr:cNvPr id="854" name="テキスト ボックス 853"/>
        <xdr:cNvSpPr txBox="1"/>
      </xdr:nvSpPr>
      <xdr:spPr>
        <a:xfrm>
          <a:off x="19278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23937</xdr:rowOff>
    </xdr:from>
    <xdr:ext cx="534377" cy="259045"/>
    <xdr:sp macro="" textlink="">
      <xdr:nvSpPr>
        <xdr:cNvPr id="856" name="テキスト ボックス 855"/>
        <xdr:cNvSpPr txBox="1"/>
      </xdr:nvSpPr>
      <xdr:spPr>
        <a:xfrm>
          <a:off x="18389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102693</xdr:rowOff>
    </xdr:from>
    <xdr:to>
      <xdr:col>116</xdr:col>
      <xdr:colOff>114300</xdr:colOff>
      <xdr:row>78</xdr:row>
      <xdr:rowOff>32843</xdr:rowOff>
    </xdr:to>
    <xdr:sp macro="" textlink="">
      <xdr:nvSpPr>
        <xdr:cNvPr id="862" name="楕円 861"/>
        <xdr:cNvSpPr/>
      </xdr:nvSpPr>
      <xdr:spPr>
        <a:xfrm>
          <a:off x="221107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81120</xdr:rowOff>
    </xdr:from>
    <xdr:ext cx="534377" cy="259045"/>
    <xdr:sp macro="" textlink="">
      <xdr:nvSpPr>
        <xdr:cNvPr id="863" name="繰出金該当値テキスト"/>
        <xdr:cNvSpPr txBox="1"/>
      </xdr:nvSpPr>
      <xdr:spPr>
        <a:xfrm>
          <a:off x="22212300" y="132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99930</xdr:rowOff>
    </xdr:from>
    <xdr:to>
      <xdr:col>112</xdr:col>
      <xdr:colOff>38100</xdr:colOff>
      <xdr:row>78</xdr:row>
      <xdr:rowOff>30080</xdr:rowOff>
    </xdr:to>
    <xdr:sp macro="" textlink="">
      <xdr:nvSpPr>
        <xdr:cNvPr id="864" name="楕円 863"/>
        <xdr:cNvSpPr/>
      </xdr:nvSpPr>
      <xdr:spPr>
        <a:xfrm>
          <a:off x="21272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21207</xdr:rowOff>
    </xdr:from>
    <xdr:ext cx="534377" cy="259045"/>
    <xdr:sp macro="" textlink="">
      <xdr:nvSpPr>
        <xdr:cNvPr id="865" name="テキスト ボックス 864"/>
        <xdr:cNvSpPr txBox="1"/>
      </xdr:nvSpPr>
      <xdr:spPr>
        <a:xfrm>
          <a:off x="21056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109569</xdr:rowOff>
    </xdr:from>
    <xdr:to>
      <xdr:col>107</xdr:col>
      <xdr:colOff>101600</xdr:colOff>
      <xdr:row>78</xdr:row>
      <xdr:rowOff>39719</xdr:rowOff>
    </xdr:to>
    <xdr:sp macro="" textlink="">
      <xdr:nvSpPr>
        <xdr:cNvPr id="866" name="楕円 865"/>
        <xdr:cNvSpPr/>
      </xdr:nvSpPr>
      <xdr:spPr>
        <a:xfrm>
          <a:off x="20383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30846</xdr:rowOff>
    </xdr:from>
    <xdr:ext cx="534377" cy="259045"/>
    <xdr:sp macro="" textlink="">
      <xdr:nvSpPr>
        <xdr:cNvPr id="867" name="テキスト ボックス 866"/>
        <xdr:cNvSpPr txBox="1"/>
      </xdr:nvSpPr>
      <xdr:spPr>
        <a:xfrm>
          <a:off x="20167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111703</xdr:rowOff>
    </xdr:from>
    <xdr:to>
      <xdr:col>102</xdr:col>
      <xdr:colOff>165100</xdr:colOff>
      <xdr:row>78</xdr:row>
      <xdr:rowOff>41853</xdr:rowOff>
    </xdr:to>
    <xdr:sp macro="" textlink="">
      <xdr:nvSpPr>
        <xdr:cNvPr id="868" name="楕円 867"/>
        <xdr:cNvSpPr/>
      </xdr:nvSpPr>
      <xdr:spPr>
        <a:xfrm>
          <a:off x="19494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32980</xdr:rowOff>
    </xdr:from>
    <xdr:ext cx="534377" cy="259045"/>
    <xdr:sp macro="" textlink="">
      <xdr:nvSpPr>
        <xdr:cNvPr id="869" name="テキスト ボックス 868"/>
        <xdr:cNvSpPr txBox="1"/>
      </xdr:nvSpPr>
      <xdr:spPr>
        <a:xfrm>
          <a:off x="19278111" y="13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158965</xdr:rowOff>
    </xdr:from>
    <xdr:to>
      <xdr:col>98</xdr:col>
      <xdr:colOff>38100</xdr:colOff>
      <xdr:row>78</xdr:row>
      <xdr:rowOff>89115</xdr:rowOff>
    </xdr:to>
    <xdr:sp macro="" textlink="">
      <xdr:nvSpPr>
        <xdr:cNvPr id="870" name="楕円 869"/>
        <xdr:cNvSpPr/>
      </xdr:nvSpPr>
      <xdr:spPr>
        <a:xfrm>
          <a:off x="18605500" y="133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80242</xdr:rowOff>
    </xdr:from>
    <xdr:ext cx="534377" cy="259045"/>
    <xdr:sp macro="" textlink="">
      <xdr:nvSpPr>
        <xdr:cNvPr id="871" name="テキスト ボックス 870"/>
        <xdr:cNvSpPr txBox="1"/>
      </xdr:nvSpPr>
      <xdr:spPr>
        <a:xfrm>
          <a:off x="18389111" y="1345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主な要因として、性質別に分析すると維持補修費が住民一人当たり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千円増となっている。これは大雪による除雪対策維持補修費が増となったためである。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千円の増となっている。これは新規整備として中学校建設事業や宇奈月消防庁舎建設事業により経費が増となったためである。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投資・出資金については、企業債元金償還金に対する下水道事業会計への繰出金増により、住民一人当たり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118799</xdr:rowOff>
    </xdr:from>
    <xdr:to>
      <xdr:col>24</xdr:col>
      <xdr:colOff>63500</xdr:colOff>
      <xdr:row>35</xdr:row>
      <xdr:rowOff>141660</xdr:rowOff>
    </xdr:to>
    <xdr:cxnSp macro="">
      <xdr:nvCxnSpPr>
        <xdr:cNvPr id="63" name="直線コネクタ 62"/>
        <xdr:cNvCxnSpPr/>
      </xdr:nvCxnSpPr>
      <xdr:spPr>
        <a:xfrm>
          <a:off x="3797300" y="611954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12664</xdr:rowOff>
    </xdr:from>
    <xdr:to>
      <xdr:col>19</xdr:col>
      <xdr:colOff>177800</xdr:colOff>
      <xdr:row>35</xdr:row>
      <xdr:rowOff>118799</xdr:rowOff>
    </xdr:to>
    <xdr:cxnSp macro="">
      <xdr:nvCxnSpPr>
        <xdr:cNvPr id="66" name="直線コネクタ 65"/>
        <xdr:cNvCxnSpPr/>
      </xdr:nvCxnSpPr>
      <xdr:spPr>
        <a:xfrm>
          <a:off x="2908300" y="6013414"/>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12664</xdr:rowOff>
    </xdr:from>
    <xdr:to>
      <xdr:col>15</xdr:col>
      <xdr:colOff>50800</xdr:colOff>
      <xdr:row>35</xdr:row>
      <xdr:rowOff>13643</xdr:rowOff>
    </xdr:to>
    <xdr:cxnSp macro="">
      <xdr:nvCxnSpPr>
        <xdr:cNvPr id="69" name="直線コネクタ 68"/>
        <xdr:cNvCxnSpPr/>
      </xdr:nvCxnSpPr>
      <xdr:spPr>
        <a:xfrm flipV="1">
          <a:off x="2019300" y="60134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13643</xdr:rowOff>
    </xdr:from>
    <xdr:to>
      <xdr:col>10</xdr:col>
      <xdr:colOff>114300</xdr:colOff>
      <xdr:row>35</xdr:row>
      <xdr:rowOff>17562</xdr:rowOff>
    </xdr:to>
    <xdr:cxnSp macro="">
      <xdr:nvCxnSpPr>
        <xdr:cNvPr id="72" name="直線コネクタ 71"/>
        <xdr:cNvCxnSpPr/>
      </xdr:nvCxnSpPr>
      <xdr:spPr>
        <a:xfrm flipV="1">
          <a:off x="1130300" y="6014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90860</xdr:rowOff>
    </xdr:from>
    <xdr:to>
      <xdr:col>24</xdr:col>
      <xdr:colOff>114300</xdr:colOff>
      <xdr:row>36</xdr:row>
      <xdr:rowOff>21010</xdr:rowOff>
    </xdr:to>
    <xdr:sp macro="" textlink="">
      <xdr:nvSpPr>
        <xdr:cNvPr id="82" name="楕円 81"/>
        <xdr:cNvSpPr/>
      </xdr:nvSpPr>
      <xdr:spPr>
        <a:xfrm>
          <a:off x="45847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113737</xdr:rowOff>
    </xdr:from>
    <xdr:ext cx="469744" cy="259045"/>
    <xdr:sp macro="" textlink="">
      <xdr:nvSpPr>
        <xdr:cNvPr id="83" name="議会費該当値テキスト"/>
        <xdr:cNvSpPr txBox="1"/>
      </xdr:nvSpPr>
      <xdr:spPr>
        <a:xfrm>
          <a:off x="4686300"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67999</xdr:rowOff>
    </xdr:from>
    <xdr:to>
      <xdr:col>20</xdr:col>
      <xdr:colOff>38100</xdr:colOff>
      <xdr:row>35</xdr:row>
      <xdr:rowOff>169599</xdr:rowOff>
    </xdr:to>
    <xdr:sp macro="" textlink="">
      <xdr:nvSpPr>
        <xdr:cNvPr id="84" name="楕円 83"/>
        <xdr:cNvSpPr/>
      </xdr:nvSpPr>
      <xdr:spPr>
        <a:xfrm>
          <a:off x="3746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14676</xdr:rowOff>
    </xdr:from>
    <xdr:ext cx="469744" cy="259045"/>
    <xdr:sp macro="" textlink="">
      <xdr:nvSpPr>
        <xdr:cNvPr id="85" name="テキスト ボックス 84"/>
        <xdr:cNvSpPr txBox="1"/>
      </xdr:nvSpPr>
      <xdr:spPr>
        <a:xfrm>
          <a:off x="3562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133314</xdr:rowOff>
    </xdr:from>
    <xdr:to>
      <xdr:col>15</xdr:col>
      <xdr:colOff>101600</xdr:colOff>
      <xdr:row>35</xdr:row>
      <xdr:rowOff>63464</xdr:rowOff>
    </xdr:to>
    <xdr:sp macro="" textlink="">
      <xdr:nvSpPr>
        <xdr:cNvPr id="86" name="楕円 85"/>
        <xdr:cNvSpPr/>
      </xdr:nvSpPr>
      <xdr:spPr>
        <a:xfrm>
          <a:off x="2857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79991</xdr:rowOff>
    </xdr:from>
    <xdr:ext cx="469744" cy="259045"/>
    <xdr:sp macro="" textlink="">
      <xdr:nvSpPr>
        <xdr:cNvPr id="87" name="テキスト ボックス 86"/>
        <xdr:cNvSpPr txBox="1"/>
      </xdr:nvSpPr>
      <xdr:spPr>
        <a:xfrm>
          <a:off x="2673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134293</xdr:rowOff>
    </xdr:from>
    <xdr:to>
      <xdr:col>10</xdr:col>
      <xdr:colOff>165100</xdr:colOff>
      <xdr:row>35</xdr:row>
      <xdr:rowOff>64443</xdr:rowOff>
    </xdr:to>
    <xdr:sp macro="" textlink="">
      <xdr:nvSpPr>
        <xdr:cNvPr id="88" name="楕円 87"/>
        <xdr:cNvSpPr/>
      </xdr:nvSpPr>
      <xdr:spPr>
        <a:xfrm>
          <a:off x="1968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80970</xdr:rowOff>
    </xdr:from>
    <xdr:ext cx="469744" cy="259045"/>
    <xdr:sp macro="" textlink="">
      <xdr:nvSpPr>
        <xdr:cNvPr id="89" name="テキスト ボックス 88"/>
        <xdr:cNvSpPr txBox="1"/>
      </xdr:nvSpPr>
      <xdr:spPr>
        <a:xfrm>
          <a:off x="1784428"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138212</xdr:rowOff>
    </xdr:from>
    <xdr:to>
      <xdr:col>6</xdr:col>
      <xdr:colOff>38100</xdr:colOff>
      <xdr:row>35</xdr:row>
      <xdr:rowOff>68362</xdr:rowOff>
    </xdr:to>
    <xdr:sp macro="" textlink="">
      <xdr:nvSpPr>
        <xdr:cNvPr id="90" name="楕円 89"/>
        <xdr:cNvSpPr/>
      </xdr:nvSpPr>
      <xdr:spPr>
        <a:xfrm>
          <a:off x="1079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84889</xdr:rowOff>
    </xdr:from>
    <xdr:ext cx="469744" cy="259045"/>
    <xdr:sp macro="" textlink="">
      <xdr:nvSpPr>
        <xdr:cNvPr id="91" name="テキスト ボックス 90"/>
        <xdr:cNvSpPr txBox="1"/>
      </xdr:nvSpPr>
      <xdr:spPr>
        <a:xfrm>
          <a:off x="895428"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92892</xdr:rowOff>
    </xdr:from>
    <xdr:to>
      <xdr:col>24</xdr:col>
      <xdr:colOff>63500</xdr:colOff>
      <xdr:row>57</xdr:row>
      <xdr:rowOff>117535</xdr:rowOff>
    </xdr:to>
    <xdr:cxnSp macro="">
      <xdr:nvCxnSpPr>
        <xdr:cNvPr id="118" name="直線コネクタ 117"/>
        <xdr:cNvCxnSpPr/>
      </xdr:nvCxnSpPr>
      <xdr:spPr>
        <a:xfrm>
          <a:off x="3797300" y="9865542"/>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159986</xdr:rowOff>
    </xdr:from>
    <xdr:to>
      <xdr:col>19</xdr:col>
      <xdr:colOff>177800</xdr:colOff>
      <xdr:row>57</xdr:row>
      <xdr:rowOff>92892</xdr:rowOff>
    </xdr:to>
    <xdr:cxnSp macro="">
      <xdr:nvCxnSpPr>
        <xdr:cNvPr id="121" name="直線コネクタ 120"/>
        <xdr:cNvCxnSpPr/>
      </xdr:nvCxnSpPr>
      <xdr:spPr>
        <a:xfrm>
          <a:off x="2908300" y="9589736"/>
          <a:ext cx="889000" cy="2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159986</xdr:rowOff>
    </xdr:from>
    <xdr:to>
      <xdr:col>15</xdr:col>
      <xdr:colOff>50800</xdr:colOff>
      <xdr:row>56</xdr:row>
      <xdr:rowOff>32455</xdr:rowOff>
    </xdr:to>
    <xdr:cxnSp macro="">
      <xdr:nvCxnSpPr>
        <xdr:cNvPr id="124" name="直線コネクタ 123"/>
        <xdr:cNvCxnSpPr/>
      </xdr:nvCxnSpPr>
      <xdr:spPr>
        <a:xfrm flipV="1">
          <a:off x="2019300" y="9589736"/>
          <a:ext cx="889000" cy="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32455</xdr:rowOff>
    </xdr:from>
    <xdr:to>
      <xdr:col>10</xdr:col>
      <xdr:colOff>114300</xdr:colOff>
      <xdr:row>56</xdr:row>
      <xdr:rowOff>148958</xdr:rowOff>
    </xdr:to>
    <xdr:cxnSp macro="">
      <xdr:nvCxnSpPr>
        <xdr:cNvPr id="127" name="直線コネクタ 126"/>
        <xdr:cNvCxnSpPr/>
      </xdr:nvCxnSpPr>
      <xdr:spPr>
        <a:xfrm flipV="1">
          <a:off x="1130300" y="9633655"/>
          <a:ext cx="8890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66735</xdr:rowOff>
    </xdr:from>
    <xdr:to>
      <xdr:col>24</xdr:col>
      <xdr:colOff>114300</xdr:colOff>
      <xdr:row>57</xdr:row>
      <xdr:rowOff>168335</xdr:rowOff>
    </xdr:to>
    <xdr:sp macro="" textlink="">
      <xdr:nvSpPr>
        <xdr:cNvPr id="137" name="楕円 136"/>
        <xdr:cNvSpPr/>
      </xdr:nvSpPr>
      <xdr:spPr>
        <a:xfrm>
          <a:off x="45847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153112</xdr:rowOff>
    </xdr:from>
    <xdr:ext cx="534377" cy="259045"/>
    <xdr:sp macro="" textlink="">
      <xdr:nvSpPr>
        <xdr:cNvPr id="138" name="総務費該当値テキスト"/>
        <xdr:cNvSpPr txBox="1"/>
      </xdr:nvSpPr>
      <xdr:spPr>
        <a:xfrm>
          <a:off x="4686300" y="97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42092</xdr:rowOff>
    </xdr:from>
    <xdr:to>
      <xdr:col>20</xdr:col>
      <xdr:colOff>38100</xdr:colOff>
      <xdr:row>57</xdr:row>
      <xdr:rowOff>143692</xdr:rowOff>
    </xdr:to>
    <xdr:sp macro="" textlink="">
      <xdr:nvSpPr>
        <xdr:cNvPr id="139" name="楕円 138"/>
        <xdr:cNvSpPr/>
      </xdr:nvSpPr>
      <xdr:spPr>
        <a:xfrm>
          <a:off x="3746500" y="98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134819</xdr:rowOff>
    </xdr:from>
    <xdr:ext cx="534377" cy="259045"/>
    <xdr:sp macro="" textlink="">
      <xdr:nvSpPr>
        <xdr:cNvPr id="140" name="テキスト ボックス 139"/>
        <xdr:cNvSpPr txBox="1"/>
      </xdr:nvSpPr>
      <xdr:spPr>
        <a:xfrm>
          <a:off x="3530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109186</xdr:rowOff>
    </xdr:from>
    <xdr:to>
      <xdr:col>15</xdr:col>
      <xdr:colOff>101600</xdr:colOff>
      <xdr:row>56</xdr:row>
      <xdr:rowOff>39336</xdr:rowOff>
    </xdr:to>
    <xdr:sp macro="" textlink="">
      <xdr:nvSpPr>
        <xdr:cNvPr id="141" name="楕円 140"/>
        <xdr:cNvSpPr/>
      </xdr:nvSpPr>
      <xdr:spPr>
        <a:xfrm>
          <a:off x="2857500" y="95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55863</xdr:rowOff>
    </xdr:from>
    <xdr:ext cx="599010" cy="259045"/>
    <xdr:sp macro="" textlink="">
      <xdr:nvSpPr>
        <xdr:cNvPr id="142" name="テキスト ボックス 141"/>
        <xdr:cNvSpPr txBox="1"/>
      </xdr:nvSpPr>
      <xdr:spPr>
        <a:xfrm>
          <a:off x="2608795" y="93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153105</xdr:rowOff>
    </xdr:from>
    <xdr:to>
      <xdr:col>10</xdr:col>
      <xdr:colOff>165100</xdr:colOff>
      <xdr:row>56</xdr:row>
      <xdr:rowOff>83255</xdr:rowOff>
    </xdr:to>
    <xdr:sp macro="" textlink="">
      <xdr:nvSpPr>
        <xdr:cNvPr id="143" name="楕円 142"/>
        <xdr:cNvSpPr/>
      </xdr:nvSpPr>
      <xdr:spPr>
        <a:xfrm>
          <a:off x="1968500" y="9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99782</xdr:rowOff>
    </xdr:from>
    <xdr:ext cx="534377" cy="259045"/>
    <xdr:sp macro="" textlink="">
      <xdr:nvSpPr>
        <xdr:cNvPr id="144" name="テキスト ボックス 143"/>
        <xdr:cNvSpPr txBox="1"/>
      </xdr:nvSpPr>
      <xdr:spPr>
        <a:xfrm>
          <a:off x="1752111" y="93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98158</xdr:rowOff>
    </xdr:from>
    <xdr:to>
      <xdr:col>6</xdr:col>
      <xdr:colOff>38100</xdr:colOff>
      <xdr:row>57</xdr:row>
      <xdr:rowOff>28308</xdr:rowOff>
    </xdr:to>
    <xdr:sp macro="" textlink="">
      <xdr:nvSpPr>
        <xdr:cNvPr id="145" name="楕円 144"/>
        <xdr:cNvSpPr/>
      </xdr:nvSpPr>
      <xdr:spPr>
        <a:xfrm>
          <a:off x="1079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19435</xdr:rowOff>
    </xdr:from>
    <xdr:ext cx="534377" cy="259045"/>
    <xdr:sp macro="" textlink="">
      <xdr:nvSpPr>
        <xdr:cNvPr id="146" name="テキスト ボックス 145"/>
        <xdr:cNvSpPr txBox="1"/>
      </xdr:nvSpPr>
      <xdr:spPr>
        <a:xfrm>
          <a:off x="863111" y="97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94080</xdr:rowOff>
    </xdr:from>
    <xdr:to>
      <xdr:col>24</xdr:col>
      <xdr:colOff>63500</xdr:colOff>
      <xdr:row>78</xdr:row>
      <xdr:rowOff>99668</xdr:rowOff>
    </xdr:to>
    <xdr:cxnSp macro="">
      <xdr:nvCxnSpPr>
        <xdr:cNvPr id="176" name="直線コネクタ 175"/>
        <xdr:cNvCxnSpPr/>
      </xdr:nvCxnSpPr>
      <xdr:spPr>
        <a:xfrm>
          <a:off x="3797300" y="13467180"/>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94080</xdr:rowOff>
    </xdr:from>
    <xdr:to>
      <xdr:col>19</xdr:col>
      <xdr:colOff>177800</xdr:colOff>
      <xdr:row>78</xdr:row>
      <xdr:rowOff>118638</xdr:rowOff>
    </xdr:to>
    <xdr:cxnSp macro="">
      <xdr:nvCxnSpPr>
        <xdr:cNvPr id="179" name="直線コネクタ 178"/>
        <xdr:cNvCxnSpPr/>
      </xdr:nvCxnSpPr>
      <xdr:spPr>
        <a:xfrm flipV="1">
          <a:off x="2908300" y="13467180"/>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113731</xdr:rowOff>
    </xdr:from>
    <xdr:to>
      <xdr:col>15</xdr:col>
      <xdr:colOff>50800</xdr:colOff>
      <xdr:row>78</xdr:row>
      <xdr:rowOff>118638</xdr:rowOff>
    </xdr:to>
    <xdr:cxnSp macro="">
      <xdr:nvCxnSpPr>
        <xdr:cNvPr id="182" name="直線コネクタ 181"/>
        <xdr:cNvCxnSpPr/>
      </xdr:nvCxnSpPr>
      <xdr:spPr>
        <a:xfrm>
          <a:off x="2019300" y="13486831"/>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113731</xdr:rowOff>
    </xdr:from>
    <xdr:to>
      <xdr:col>10</xdr:col>
      <xdr:colOff>114300</xdr:colOff>
      <xdr:row>78</xdr:row>
      <xdr:rowOff>144980</xdr:rowOff>
    </xdr:to>
    <xdr:cxnSp macro="">
      <xdr:nvCxnSpPr>
        <xdr:cNvPr id="185" name="直線コネクタ 184"/>
        <xdr:cNvCxnSpPr/>
      </xdr:nvCxnSpPr>
      <xdr:spPr>
        <a:xfrm flipV="1">
          <a:off x="1130300" y="13486831"/>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48868</xdr:rowOff>
    </xdr:from>
    <xdr:to>
      <xdr:col>24</xdr:col>
      <xdr:colOff>114300</xdr:colOff>
      <xdr:row>78</xdr:row>
      <xdr:rowOff>150468</xdr:rowOff>
    </xdr:to>
    <xdr:sp macro="" textlink="">
      <xdr:nvSpPr>
        <xdr:cNvPr id="195" name="楕円 194"/>
        <xdr:cNvSpPr/>
      </xdr:nvSpPr>
      <xdr:spPr>
        <a:xfrm>
          <a:off x="4584700" y="134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135245</xdr:rowOff>
    </xdr:from>
    <xdr:ext cx="599010" cy="259045"/>
    <xdr:sp macro="" textlink="">
      <xdr:nvSpPr>
        <xdr:cNvPr id="196" name="民生費該当値テキスト"/>
        <xdr:cNvSpPr txBox="1"/>
      </xdr:nvSpPr>
      <xdr:spPr>
        <a:xfrm>
          <a:off x="4686300" y="1333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43280</xdr:rowOff>
    </xdr:from>
    <xdr:to>
      <xdr:col>20</xdr:col>
      <xdr:colOff>38100</xdr:colOff>
      <xdr:row>78</xdr:row>
      <xdr:rowOff>144880</xdr:rowOff>
    </xdr:to>
    <xdr:sp macro="" textlink="">
      <xdr:nvSpPr>
        <xdr:cNvPr id="197" name="楕円 196"/>
        <xdr:cNvSpPr/>
      </xdr:nvSpPr>
      <xdr:spPr>
        <a:xfrm>
          <a:off x="3746500" y="134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136007</xdr:rowOff>
    </xdr:from>
    <xdr:ext cx="599010" cy="259045"/>
    <xdr:sp macro="" textlink="">
      <xdr:nvSpPr>
        <xdr:cNvPr id="198" name="テキスト ボックス 197"/>
        <xdr:cNvSpPr txBox="1"/>
      </xdr:nvSpPr>
      <xdr:spPr>
        <a:xfrm>
          <a:off x="3497795" y="135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67838</xdr:rowOff>
    </xdr:from>
    <xdr:to>
      <xdr:col>15</xdr:col>
      <xdr:colOff>101600</xdr:colOff>
      <xdr:row>78</xdr:row>
      <xdr:rowOff>169438</xdr:rowOff>
    </xdr:to>
    <xdr:sp macro="" textlink="">
      <xdr:nvSpPr>
        <xdr:cNvPr id="199" name="楕円 198"/>
        <xdr:cNvSpPr/>
      </xdr:nvSpPr>
      <xdr:spPr>
        <a:xfrm>
          <a:off x="2857500" y="134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160565</xdr:rowOff>
    </xdr:from>
    <xdr:ext cx="599010" cy="259045"/>
    <xdr:sp macro="" textlink="">
      <xdr:nvSpPr>
        <xdr:cNvPr id="200" name="テキスト ボックス 199"/>
        <xdr:cNvSpPr txBox="1"/>
      </xdr:nvSpPr>
      <xdr:spPr>
        <a:xfrm>
          <a:off x="2608795" y="135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62931</xdr:rowOff>
    </xdr:from>
    <xdr:to>
      <xdr:col>10</xdr:col>
      <xdr:colOff>165100</xdr:colOff>
      <xdr:row>78</xdr:row>
      <xdr:rowOff>164531</xdr:rowOff>
    </xdr:to>
    <xdr:sp macro="" textlink="">
      <xdr:nvSpPr>
        <xdr:cNvPr id="201" name="楕円 200"/>
        <xdr:cNvSpPr/>
      </xdr:nvSpPr>
      <xdr:spPr>
        <a:xfrm>
          <a:off x="1968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155658</xdr:rowOff>
    </xdr:from>
    <xdr:ext cx="599010" cy="259045"/>
    <xdr:sp macro="" textlink="">
      <xdr:nvSpPr>
        <xdr:cNvPr id="202" name="テキスト ボックス 201"/>
        <xdr:cNvSpPr txBox="1"/>
      </xdr:nvSpPr>
      <xdr:spPr>
        <a:xfrm>
          <a:off x="1719795" y="135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94180</xdr:rowOff>
    </xdr:from>
    <xdr:to>
      <xdr:col>6</xdr:col>
      <xdr:colOff>38100</xdr:colOff>
      <xdr:row>79</xdr:row>
      <xdr:rowOff>24330</xdr:rowOff>
    </xdr:to>
    <xdr:sp macro="" textlink="">
      <xdr:nvSpPr>
        <xdr:cNvPr id="203" name="楕円 202"/>
        <xdr:cNvSpPr/>
      </xdr:nvSpPr>
      <xdr:spPr>
        <a:xfrm>
          <a:off x="1079500" y="13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15457</xdr:rowOff>
    </xdr:from>
    <xdr:ext cx="599010" cy="259045"/>
    <xdr:sp macro="" textlink="">
      <xdr:nvSpPr>
        <xdr:cNvPr id="204" name="テキスト ボックス 203"/>
        <xdr:cNvSpPr txBox="1"/>
      </xdr:nvSpPr>
      <xdr:spPr>
        <a:xfrm>
          <a:off x="830795" y="135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78973</xdr:rowOff>
    </xdr:from>
    <xdr:to>
      <xdr:col>24</xdr:col>
      <xdr:colOff>63500</xdr:colOff>
      <xdr:row>97</xdr:row>
      <xdr:rowOff>112220</xdr:rowOff>
    </xdr:to>
    <xdr:cxnSp macro="">
      <xdr:nvCxnSpPr>
        <xdr:cNvPr id="236" name="直線コネクタ 235"/>
        <xdr:cNvCxnSpPr/>
      </xdr:nvCxnSpPr>
      <xdr:spPr>
        <a:xfrm flipV="1">
          <a:off x="3797300" y="16709623"/>
          <a:ext cx="8382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112220</xdr:rowOff>
    </xdr:from>
    <xdr:to>
      <xdr:col>19</xdr:col>
      <xdr:colOff>177800</xdr:colOff>
      <xdr:row>97</xdr:row>
      <xdr:rowOff>160911</xdr:rowOff>
    </xdr:to>
    <xdr:cxnSp macro="">
      <xdr:nvCxnSpPr>
        <xdr:cNvPr id="239" name="直線コネクタ 238"/>
        <xdr:cNvCxnSpPr/>
      </xdr:nvCxnSpPr>
      <xdr:spPr>
        <a:xfrm flipV="1">
          <a:off x="2908300" y="16742870"/>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160911</xdr:rowOff>
    </xdr:from>
    <xdr:to>
      <xdr:col>15</xdr:col>
      <xdr:colOff>50800</xdr:colOff>
      <xdr:row>97</xdr:row>
      <xdr:rowOff>164438</xdr:rowOff>
    </xdr:to>
    <xdr:cxnSp macro="">
      <xdr:nvCxnSpPr>
        <xdr:cNvPr id="242" name="直線コネクタ 241"/>
        <xdr:cNvCxnSpPr/>
      </xdr:nvCxnSpPr>
      <xdr:spPr>
        <a:xfrm flipV="1">
          <a:off x="2019300" y="1679156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164438</xdr:rowOff>
    </xdr:from>
    <xdr:to>
      <xdr:col>10</xdr:col>
      <xdr:colOff>114300</xdr:colOff>
      <xdr:row>98</xdr:row>
      <xdr:rowOff>34723</xdr:rowOff>
    </xdr:to>
    <xdr:cxnSp macro="">
      <xdr:nvCxnSpPr>
        <xdr:cNvPr id="245" name="直線コネクタ 244"/>
        <xdr:cNvCxnSpPr/>
      </xdr:nvCxnSpPr>
      <xdr:spPr>
        <a:xfrm flipV="1">
          <a:off x="1130300" y="16795088"/>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28173</xdr:rowOff>
    </xdr:from>
    <xdr:to>
      <xdr:col>24</xdr:col>
      <xdr:colOff>114300</xdr:colOff>
      <xdr:row>97</xdr:row>
      <xdr:rowOff>129773</xdr:rowOff>
    </xdr:to>
    <xdr:sp macro="" textlink="">
      <xdr:nvSpPr>
        <xdr:cNvPr id="255" name="楕円 254"/>
        <xdr:cNvSpPr/>
      </xdr:nvSpPr>
      <xdr:spPr>
        <a:xfrm>
          <a:off x="4584700" y="166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51050</xdr:rowOff>
    </xdr:from>
    <xdr:ext cx="534377" cy="259045"/>
    <xdr:sp macro="" textlink="">
      <xdr:nvSpPr>
        <xdr:cNvPr id="256" name="衛生費該当値テキスト"/>
        <xdr:cNvSpPr txBox="1"/>
      </xdr:nvSpPr>
      <xdr:spPr>
        <a:xfrm>
          <a:off x="4686300" y="165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61420</xdr:rowOff>
    </xdr:from>
    <xdr:to>
      <xdr:col>20</xdr:col>
      <xdr:colOff>38100</xdr:colOff>
      <xdr:row>97</xdr:row>
      <xdr:rowOff>163020</xdr:rowOff>
    </xdr:to>
    <xdr:sp macro="" textlink="">
      <xdr:nvSpPr>
        <xdr:cNvPr id="257" name="楕円 256"/>
        <xdr:cNvSpPr/>
      </xdr:nvSpPr>
      <xdr:spPr>
        <a:xfrm>
          <a:off x="3746500" y="166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154147</xdr:rowOff>
    </xdr:from>
    <xdr:ext cx="534377" cy="259045"/>
    <xdr:sp macro="" textlink="">
      <xdr:nvSpPr>
        <xdr:cNvPr id="258" name="テキスト ボックス 257"/>
        <xdr:cNvSpPr txBox="1"/>
      </xdr:nvSpPr>
      <xdr:spPr>
        <a:xfrm>
          <a:off x="3530111" y="167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110111</xdr:rowOff>
    </xdr:from>
    <xdr:to>
      <xdr:col>15</xdr:col>
      <xdr:colOff>101600</xdr:colOff>
      <xdr:row>98</xdr:row>
      <xdr:rowOff>40261</xdr:rowOff>
    </xdr:to>
    <xdr:sp macro="" textlink="">
      <xdr:nvSpPr>
        <xdr:cNvPr id="259" name="楕円 258"/>
        <xdr:cNvSpPr/>
      </xdr:nvSpPr>
      <xdr:spPr>
        <a:xfrm>
          <a:off x="28575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31388</xdr:rowOff>
    </xdr:from>
    <xdr:ext cx="534377" cy="259045"/>
    <xdr:sp macro="" textlink="">
      <xdr:nvSpPr>
        <xdr:cNvPr id="260" name="テキスト ボックス 259"/>
        <xdr:cNvSpPr txBox="1"/>
      </xdr:nvSpPr>
      <xdr:spPr>
        <a:xfrm>
          <a:off x="2641111" y="168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113638</xdr:rowOff>
    </xdr:from>
    <xdr:to>
      <xdr:col>10</xdr:col>
      <xdr:colOff>165100</xdr:colOff>
      <xdr:row>98</xdr:row>
      <xdr:rowOff>43788</xdr:rowOff>
    </xdr:to>
    <xdr:sp macro="" textlink="">
      <xdr:nvSpPr>
        <xdr:cNvPr id="261" name="楕円 260"/>
        <xdr:cNvSpPr/>
      </xdr:nvSpPr>
      <xdr:spPr>
        <a:xfrm>
          <a:off x="1968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34915</xdr:rowOff>
    </xdr:from>
    <xdr:ext cx="534377" cy="259045"/>
    <xdr:sp macro="" textlink="">
      <xdr:nvSpPr>
        <xdr:cNvPr id="262" name="テキスト ボックス 261"/>
        <xdr:cNvSpPr txBox="1"/>
      </xdr:nvSpPr>
      <xdr:spPr>
        <a:xfrm>
          <a:off x="1752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155373</xdr:rowOff>
    </xdr:from>
    <xdr:to>
      <xdr:col>6</xdr:col>
      <xdr:colOff>38100</xdr:colOff>
      <xdr:row>98</xdr:row>
      <xdr:rowOff>85523</xdr:rowOff>
    </xdr:to>
    <xdr:sp macro="" textlink="">
      <xdr:nvSpPr>
        <xdr:cNvPr id="263" name="楕円 262"/>
        <xdr:cNvSpPr/>
      </xdr:nvSpPr>
      <xdr:spPr>
        <a:xfrm>
          <a:off x="1079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76650</xdr:rowOff>
    </xdr:from>
    <xdr:ext cx="534377" cy="259045"/>
    <xdr:sp macro="" textlink="">
      <xdr:nvSpPr>
        <xdr:cNvPr id="264" name="テキスト ボックス 263"/>
        <xdr:cNvSpPr txBox="1"/>
      </xdr:nvSpPr>
      <xdr:spPr>
        <a:xfrm>
          <a:off x="863111" y="1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xdr:rowOff>
    </xdr:from>
    <xdr:to>
      <xdr:col>55</xdr:col>
      <xdr:colOff>0</xdr:colOff>
      <xdr:row>37</xdr:row>
      <xdr:rowOff>20371</xdr:rowOff>
    </xdr:to>
    <xdr:cxnSp macro="">
      <xdr:nvCxnSpPr>
        <xdr:cNvPr id="291" name="直線コネクタ 290"/>
        <xdr:cNvCxnSpPr/>
      </xdr:nvCxnSpPr>
      <xdr:spPr>
        <a:xfrm>
          <a:off x="9639300" y="635762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18542</xdr:rowOff>
    </xdr:to>
    <xdr:cxnSp macro="">
      <xdr:nvCxnSpPr>
        <xdr:cNvPr id="294" name="直線コネクタ 293"/>
        <xdr:cNvCxnSpPr/>
      </xdr:nvCxnSpPr>
      <xdr:spPr>
        <a:xfrm flipV="1">
          <a:off x="8750300" y="6357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37</xdr:row>
      <xdr:rowOff>18542</xdr:rowOff>
    </xdr:to>
    <xdr:cxnSp macro="">
      <xdr:nvCxnSpPr>
        <xdr:cNvPr id="297" name="直線コネクタ 296"/>
        <xdr:cNvCxnSpPr/>
      </xdr:nvCxnSpPr>
      <xdr:spPr>
        <a:xfrm>
          <a:off x="7861300" y="632424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57404</xdr:rowOff>
    </xdr:from>
    <xdr:to>
      <xdr:col>41</xdr:col>
      <xdr:colOff>50800</xdr:colOff>
      <xdr:row>36</xdr:row>
      <xdr:rowOff>152044</xdr:rowOff>
    </xdr:to>
    <xdr:cxnSp macro="">
      <xdr:nvCxnSpPr>
        <xdr:cNvPr id="300" name="直線コネクタ 299"/>
        <xdr:cNvCxnSpPr/>
      </xdr:nvCxnSpPr>
      <xdr:spPr>
        <a:xfrm>
          <a:off x="6972300" y="6058154"/>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141021</xdr:rowOff>
    </xdr:from>
    <xdr:to>
      <xdr:col>55</xdr:col>
      <xdr:colOff>50800</xdr:colOff>
      <xdr:row>37</xdr:row>
      <xdr:rowOff>71171</xdr:rowOff>
    </xdr:to>
    <xdr:sp macro="" textlink="">
      <xdr:nvSpPr>
        <xdr:cNvPr id="310" name="楕円 309"/>
        <xdr:cNvSpPr/>
      </xdr:nvSpPr>
      <xdr:spPr>
        <a:xfrm>
          <a:off x="10426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163898</xdr:rowOff>
    </xdr:from>
    <xdr:ext cx="469744" cy="259045"/>
    <xdr:sp macro="" textlink="">
      <xdr:nvSpPr>
        <xdr:cNvPr id="311" name="労働費該当値テキスト"/>
        <xdr:cNvSpPr txBox="1"/>
      </xdr:nvSpPr>
      <xdr:spPr>
        <a:xfrm>
          <a:off x="10528300" y="61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12" name="楕円 311"/>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81297</xdr:rowOff>
    </xdr:from>
    <xdr:ext cx="469744" cy="259045"/>
    <xdr:sp macro="" textlink="">
      <xdr:nvSpPr>
        <xdr:cNvPr id="313" name="テキスト ボックス 312"/>
        <xdr:cNvSpPr txBox="1"/>
      </xdr:nvSpPr>
      <xdr:spPr>
        <a:xfrm>
          <a:off x="9404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139192</xdr:rowOff>
    </xdr:from>
    <xdr:to>
      <xdr:col>46</xdr:col>
      <xdr:colOff>38100</xdr:colOff>
      <xdr:row>37</xdr:row>
      <xdr:rowOff>69342</xdr:rowOff>
    </xdr:to>
    <xdr:sp macro="" textlink="">
      <xdr:nvSpPr>
        <xdr:cNvPr id="314" name="楕円 313"/>
        <xdr:cNvSpPr/>
      </xdr:nvSpPr>
      <xdr:spPr>
        <a:xfrm>
          <a:off x="8699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60469</xdr:rowOff>
    </xdr:from>
    <xdr:ext cx="469744" cy="259045"/>
    <xdr:sp macro="" textlink="">
      <xdr:nvSpPr>
        <xdr:cNvPr id="315" name="テキスト ボックス 314"/>
        <xdr:cNvSpPr txBox="1"/>
      </xdr:nvSpPr>
      <xdr:spPr>
        <a:xfrm>
          <a:off x="8515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101244</xdr:rowOff>
    </xdr:from>
    <xdr:to>
      <xdr:col>41</xdr:col>
      <xdr:colOff>101600</xdr:colOff>
      <xdr:row>37</xdr:row>
      <xdr:rowOff>31394</xdr:rowOff>
    </xdr:to>
    <xdr:sp macro="" textlink="">
      <xdr:nvSpPr>
        <xdr:cNvPr id="316" name="楕円 315"/>
        <xdr:cNvSpPr/>
      </xdr:nvSpPr>
      <xdr:spPr>
        <a:xfrm>
          <a:off x="7810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47921</xdr:rowOff>
    </xdr:from>
    <xdr:ext cx="469744" cy="259045"/>
    <xdr:sp macro="" textlink="">
      <xdr:nvSpPr>
        <xdr:cNvPr id="317" name="テキスト ボックス 316"/>
        <xdr:cNvSpPr txBox="1"/>
      </xdr:nvSpPr>
      <xdr:spPr>
        <a:xfrm>
          <a:off x="7626428" y="60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6604</xdr:rowOff>
    </xdr:from>
    <xdr:to>
      <xdr:col>36</xdr:col>
      <xdr:colOff>165100</xdr:colOff>
      <xdr:row>35</xdr:row>
      <xdr:rowOff>108204</xdr:rowOff>
    </xdr:to>
    <xdr:sp macro="" textlink="">
      <xdr:nvSpPr>
        <xdr:cNvPr id="318" name="楕円 317"/>
        <xdr:cNvSpPr/>
      </xdr:nvSpPr>
      <xdr:spPr>
        <a:xfrm>
          <a:off x="6921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124731</xdr:rowOff>
    </xdr:from>
    <xdr:ext cx="469744" cy="259045"/>
    <xdr:sp macro="" textlink="">
      <xdr:nvSpPr>
        <xdr:cNvPr id="319" name="テキスト ボックス 318"/>
        <xdr:cNvSpPr txBox="1"/>
      </xdr:nvSpPr>
      <xdr:spPr>
        <a:xfrm>
          <a:off x="6737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69062</xdr:rowOff>
    </xdr:from>
    <xdr:to>
      <xdr:col>55</xdr:col>
      <xdr:colOff>0</xdr:colOff>
      <xdr:row>55</xdr:row>
      <xdr:rowOff>163188</xdr:rowOff>
    </xdr:to>
    <xdr:cxnSp macro="">
      <xdr:nvCxnSpPr>
        <xdr:cNvPr id="348" name="直線コネクタ 347"/>
        <xdr:cNvCxnSpPr/>
      </xdr:nvCxnSpPr>
      <xdr:spPr>
        <a:xfrm flipV="1">
          <a:off x="9639300" y="9498812"/>
          <a:ext cx="8382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104077</xdr:rowOff>
    </xdr:from>
    <xdr:to>
      <xdr:col>50</xdr:col>
      <xdr:colOff>114300</xdr:colOff>
      <xdr:row>55</xdr:row>
      <xdr:rowOff>163188</xdr:rowOff>
    </xdr:to>
    <xdr:cxnSp macro="">
      <xdr:nvCxnSpPr>
        <xdr:cNvPr id="351" name="直線コネクタ 350"/>
        <xdr:cNvCxnSpPr/>
      </xdr:nvCxnSpPr>
      <xdr:spPr>
        <a:xfrm>
          <a:off x="8750300" y="9533827"/>
          <a:ext cx="889000" cy="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130404</xdr:rowOff>
    </xdr:from>
    <xdr:to>
      <xdr:col>45</xdr:col>
      <xdr:colOff>177800</xdr:colOff>
      <xdr:row>55</xdr:row>
      <xdr:rowOff>104077</xdr:rowOff>
    </xdr:to>
    <xdr:cxnSp macro="">
      <xdr:nvCxnSpPr>
        <xdr:cNvPr id="354" name="直線コネクタ 353"/>
        <xdr:cNvCxnSpPr/>
      </xdr:nvCxnSpPr>
      <xdr:spPr>
        <a:xfrm>
          <a:off x="7861300" y="9388704"/>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130404</xdr:rowOff>
    </xdr:from>
    <xdr:to>
      <xdr:col>41</xdr:col>
      <xdr:colOff>50800</xdr:colOff>
      <xdr:row>54</xdr:row>
      <xdr:rowOff>149301</xdr:rowOff>
    </xdr:to>
    <xdr:cxnSp macro="">
      <xdr:nvCxnSpPr>
        <xdr:cNvPr id="357" name="直線コネクタ 356"/>
        <xdr:cNvCxnSpPr/>
      </xdr:nvCxnSpPr>
      <xdr:spPr>
        <a:xfrm flipV="1">
          <a:off x="6972300" y="938870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18262</xdr:rowOff>
    </xdr:from>
    <xdr:to>
      <xdr:col>55</xdr:col>
      <xdr:colOff>50800</xdr:colOff>
      <xdr:row>55</xdr:row>
      <xdr:rowOff>119862</xdr:rowOff>
    </xdr:to>
    <xdr:sp macro="" textlink="">
      <xdr:nvSpPr>
        <xdr:cNvPr id="367" name="楕円 366"/>
        <xdr:cNvSpPr/>
      </xdr:nvSpPr>
      <xdr:spPr>
        <a:xfrm>
          <a:off x="104267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41139</xdr:rowOff>
    </xdr:from>
    <xdr:ext cx="534377" cy="259045"/>
    <xdr:sp macro="" textlink="">
      <xdr:nvSpPr>
        <xdr:cNvPr id="368" name="農林水産業費該当値テキスト"/>
        <xdr:cNvSpPr txBox="1"/>
      </xdr:nvSpPr>
      <xdr:spPr>
        <a:xfrm>
          <a:off x="10528300" y="9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112388</xdr:rowOff>
    </xdr:from>
    <xdr:to>
      <xdr:col>50</xdr:col>
      <xdr:colOff>165100</xdr:colOff>
      <xdr:row>56</xdr:row>
      <xdr:rowOff>42538</xdr:rowOff>
    </xdr:to>
    <xdr:sp macro="" textlink="">
      <xdr:nvSpPr>
        <xdr:cNvPr id="369" name="楕円 368"/>
        <xdr:cNvSpPr/>
      </xdr:nvSpPr>
      <xdr:spPr>
        <a:xfrm>
          <a:off x="9588500" y="95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59065</xdr:rowOff>
    </xdr:from>
    <xdr:ext cx="534377" cy="259045"/>
    <xdr:sp macro="" textlink="">
      <xdr:nvSpPr>
        <xdr:cNvPr id="370" name="テキスト ボックス 369"/>
        <xdr:cNvSpPr txBox="1"/>
      </xdr:nvSpPr>
      <xdr:spPr>
        <a:xfrm>
          <a:off x="9372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53277</xdr:rowOff>
    </xdr:from>
    <xdr:to>
      <xdr:col>46</xdr:col>
      <xdr:colOff>38100</xdr:colOff>
      <xdr:row>55</xdr:row>
      <xdr:rowOff>154877</xdr:rowOff>
    </xdr:to>
    <xdr:sp macro="" textlink="">
      <xdr:nvSpPr>
        <xdr:cNvPr id="371" name="楕円 370"/>
        <xdr:cNvSpPr/>
      </xdr:nvSpPr>
      <xdr:spPr>
        <a:xfrm>
          <a:off x="8699500" y="94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171404</xdr:rowOff>
    </xdr:from>
    <xdr:ext cx="534377" cy="259045"/>
    <xdr:sp macro="" textlink="">
      <xdr:nvSpPr>
        <xdr:cNvPr id="372" name="テキスト ボックス 371"/>
        <xdr:cNvSpPr txBox="1"/>
      </xdr:nvSpPr>
      <xdr:spPr>
        <a:xfrm>
          <a:off x="8483111" y="92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79604</xdr:rowOff>
    </xdr:from>
    <xdr:to>
      <xdr:col>41</xdr:col>
      <xdr:colOff>101600</xdr:colOff>
      <xdr:row>55</xdr:row>
      <xdr:rowOff>9754</xdr:rowOff>
    </xdr:to>
    <xdr:sp macro="" textlink="">
      <xdr:nvSpPr>
        <xdr:cNvPr id="373" name="楕円 372"/>
        <xdr:cNvSpPr/>
      </xdr:nvSpPr>
      <xdr:spPr>
        <a:xfrm>
          <a:off x="7810500" y="93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26281</xdr:rowOff>
    </xdr:from>
    <xdr:ext cx="534377" cy="259045"/>
    <xdr:sp macro="" textlink="">
      <xdr:nvSpPr>
        <xdr:cNvPr id="374" name="テキスト ボックス 373"/>
        <xdr:cNvSpPr txBox="1"/>
      </xdr:nvSpPr>
      <xdr:spPr>
        <a:xfrm>
          <a:off x="7594111" y="91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98501</xdr:rowOff>
    </xdr:from>
    <xdr:to>
      <xdr:col>36</xdr:col>
      <xdr:colOff>165100</xdr:colOff>
      <xdr:row>55</xdr:row>
      <xdr:rowOff>28651</xdr:rowOff>
    </xdr:to>
    <xdr:sp macro="" textlink="">
      <xdr:nvSpPr>
        <xdr:cNvPr id="375" name="楕円 374"/>
        <xdr:cNvSpPr/>
      </xdr:nvSpPr>
      <xdr:spPr>
        <a:xfrm>
          <a:off x="6921500" y="93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45178</xdr:rowOff>
    </xdr:from>
    <xdr:ext cx="534377" cy="259045"/>
    <xdr:sp macro="" textlink="">
      <xdr:nvSpPr>
        <xdr:cNvPr id="376" name="テキスト ボックス 375"/>
        <xdr:cNvSpPr txBox="1"/>
      </xdr:nvSpPr>
      <xdr:spPr>
        <a:xfrm>
          <a:off x="6705111" y="91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7668</xdr:rowOff>
    </xdr:from>
    <xdr:to>
      <xdr:col>55</xdr:col>
      <xdr:colOff>0</xdr:colOff>
      <xdr:row>78</xdr:row>
      <xdr:rowOff>26298</xdr:rowOff>
    </xdr:to>
    <xdr:cxnSp macro="">
      <xdr:nvCxnSpPr>
        <xdr:cNvPr id="407" name="直線コネクタ 406"/>
        <xdr:cNvCxnSpPr/>
      </xdr:nvCxnSpPr>
      <xdr:spPr>
        <a:xfrm>
          <a:off x="9639300" y="1338076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51020</xdr:rowOff>
    </xdr:from>
    <xdr:to>
      <xdr:col>50</xdr:col>
      <xdr:colOff>114300</xdr:colOff>
      <xdr:row>78</xdr:row>
      <xdr:rowOff>7668</xdr:rowOff>
    </xdr:to>
    <xdr:cxnSp macro="">
      <xdr:nvCxnSpPr>
        <xdr:cNvPr id="410" name="直線コネクタ 409"/>
        <xdr:cNvCxnSpPr/>
      </xdr:nvCxnSpPr>
      <xdr:spPr>
        <a:xfrm>
          <a:off x="8750300" y="13081220"/>
          <a:ext cx="889000" cy="2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51020</xdr:rowOff>
    </xdr:from>
    <xdr:to>
      <xdr:col>45</xdr:col>
      <xdr:colOff>177800</xdr:colOff>
      <xdr:row>77</xdr:row>
      <xdr:rowOff>104349</xdr:rowOff>
    </xdr:to>
    <xdr:cxnSp macro="">
      <xdr:nvCxnSpPr>
        <xdr:cNvPr id="413" name="直線コネクタ 412"/>
        <xdr:cNvCxnSpPr/>
      </xdr:nvCxnSpPr>
      <xdr:spPr>
        <a:xfrm flipV="1">
          <a:off x="7861300" y="13081220"/>
          <a:ext cx="889000" cy="2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104349</xdr:rowOff>
    </xdr:from>
    <xdr:to>
      <xdr:col>41</xdr:col>
      <xdr:colOff>50800</xdr:colOff>
      <xdr:row>77</xdr:row>
      <xdr:rowOff>142900</xdr:rowOff>
    </xdr:to>
    <xdr:cxnSp macro="">
      <xdr:nvCxnSpPr>
        <xdr:cNvPr id="416" name="直線コネクタ 415"/>
        <xdr:cNvCxnSpPr/>
      </xdr:nvCxnSpPr>
      <xdr:spPr>
        <a:xfrm flipV="1">
          <a:off x="6972300" y="13305999"/>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146948</xdr:rowOff>
    </xdr:from>
    <xdr:to>
      <xdr:col>55</xdr:col>
      <xdr:colOff>50800</xdr:colOff>
      <xdr:row>78</xdr:row>
      <xdr:rowOff>77098</xdr:rowOff>
    </xdr:to>
    <xdr:sp macro="" textlink="">
      <xdr:nvSpPr>
        <xdr:cNvPr id="426" name="楕円 425"/>
        <xdr:cNvSpPr/>
      </xdr:nvSpPr>
      <xdr:spPr>
        <a:xfrm>
          <a:off x="10426700" y="133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125375</xdr:rowOff>
    </xdr:from>
    <xdr:ext cx="534377" cy="259045"/>
    <xdr:sp macro="" textlink="">
      <xdr:nvSpPr>
        <xdr:cNvPr id="427" name="商工費該当値テキスト"/>
        <xdr:cNvSpPr txBox="1"/>
      </xdr:nvSpPr>
      <xdr:spPr>
        <a:xfrm>
          <a:off x="10528300" y="133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128318</xdr:rowOff>
    </xdr:from>
    <xdr:to>
      <xdr:col>50</xdr:col>
      <xdr:colOff>165100</xdr:colOff>
      <xdr:row>78</xdr:row>
      <xdr:rowOff>58468</xdr:rowOff>
    </xdr:to>
    <xdr:sp macro="" textlink="">
      <xdr:nvSpPr>
        <xdr:cNvPr id="428" name="楕円 427"/>
        <xdr:cNvSpPr/>
      </xdr:nvSpPr>
      <xdr:spPr>
        <a:xfrm>
          <a:off x="9588500" y="133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74995</xdr:rowOff>
    </xdr:from>
    <xdr:ext cx="534377" cy="259045"/>
    <xdr:sp macro="" textlink="">
      <xdr:nvSpPr>
        <xdr:cNvPr id="429" name="テキスト ボックス 428"/>
        <xdr:cNvSpPr txBox="1"/>
      </xdr:nvSpPr>
      <xdr:spPr>
        <a:xfrm>
          <a:off x="9372111" y="131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220</xdr:rowOff>
    </xdr:from>
    <xdr:to>
      <xdr:col>46</xdr:col>
      <xdr:colOff>38100</xdr:colOff>
      <xdr:row>76</xdr:row>
      <xdr:rowOff>101820</xdr:rowOff>
    </xdr:to>
    <xdr:sp macro="" textlink="">
      <xdr:nvSpPr>
        <xdr:cNvPr id="430" name="楕円 429"/>
        <xdr:cNvSpPr/>
      </xdr:nvSpPr>
      <xdr:spPr>
        <a:xfrm>
          <a:off x="8699500" y="13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118346</xdr:rowOff>
    </xdr:from>
    <xdr:ext cx="534377" cy="259045"/>
    <xdr:sp macro="" textlink="">
      <xdr:nvSpPr>
        <xdr:cNvPr id="431" name="テキスト ボックス 430"/>
        <xdr:cNvSpPr txBox="1"/>
      </xdr:nvSpPr>
      <xdr:spPr>
        <a:xfrm>
          <a:off x="8483111" y="128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53549</xdr:rowOff>
    </xdr:from>
    <xdr:to>
      <xdr:col>41</xdr:col>
      <xdr:colOff>101600</xdr:colOff>
      <xdr:row>77</xdr:row>
      <xdr:rowOff>155149</xdr:rowOff>
    </xdr:to>
    <xdr:sp macro="" textlink="">
      <xdr:nvSpPr>
        <xdr:cNvPr id="432" name="楕円 431"/>
        <xdr:cNvSpPr/>
      </xdr:nvSpPr>
      <xdr:spPr>
        <a:xfrm>
          <a:off x="7810500" y="132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226</xdr:rowOff>
    </xdr:from>
    <xdr:ext cx="534377" cy="259045"/>
    <xdr:sp macro="" textlink="">
      <xdr:nvSpPr>
        <xdr:cNvPr id="433" name="テキスト ボックス 432"/>
        <xdr:cNvSpPr txBox="1"/>
      </xdr:nvSpPr>
      <xdr:spPr>
        <a:xfrm>
          <a:off x="7594111" y="130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92100</xdr:rowOff>
    </xdr:from>
    <xdr:to>
      <xdr:col>36</xdr:col>
      <xdr:colOff>165100</xdr:colOff>
      <xdr:row>78</xdr:row>
      <xdr:rowOff>22250</xdr:rowOff>
    </xdr:to>
    <xdr:sp macro="" textlink="">
      <xdr:nvSpPr>
        <xdr:cNvPr id="434" name="楕円 433"/>
        <xdr:cNvSpPr/>
      </xdr:nvSpPr>
      <xdr:spPr>
        <a:xfrm>
          <a:off x="6921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38777</xdr:rowOff>
    </xdr:from>
    <xdr:ext cx="534377" cy="259045"/>
    <xdr:sp macro="" textlink="">
      <xdr:nvSpPr>
        <xdr:cNvPr id="435" name="テキスト ボックス 434"/>
        <xdr:cNvSpPr txBox="1"/>
      </xdr:nvSpPr>
      <xdr:spPr>
        <a:xfrm>
          <a:off x="6705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70543</xdr:rowOff>
    </xdr:from>
    <xdr:to>
      <xdr:col>55</xdr:col>
      <xdr:colOff>0</xdr:colOff>
      <xdr:row>98</xdr:row>
      <xdr:rowOff>94196</xdr:rowOff>
    </xdr:to>
    <xdr:cxnSp macro="">
      <xdr:nvCxnSpPr>
        <xdr:cNvPr id="464" name="直線コネクタ 463"/>
        <xdr:cNvCxnSpPr/>
      </xdr:nvCxnSpPr>
      <xdr:spPr>
        <a:xfrm flipV="1">
          <a:off x="9639300" y="16872643"/>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94196</xdr:rowOff>
    </xdr:from>
    <xdr:to>
      <xdr:col>50</xdr:col>
      <xdr:colOff>114300</xdr:colOff>
      <xdr:row>98</xdr:row>
      <xdr:rowOff>97817</xdr:rowOff>
    </xdr:to>
    <xdr:cxnSp macro="">
      <xdr:nvCxnSpPr>
        <xdr:cNvPr id="467" name="直線コネクタ 466"/>
        <xdr:cNvCxnSpPr/>
      </xdr:nvCxnSpPr>
      <xdr:spPr>
        <a:xfrm flipV="1">
          <a:off x="8750300" y="16896296"/>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21121</xdr:rowOff>
    </xdr:from>
    <xdr:to>
      <xdr:col>45</xdr:col>
      <xdr:colOff>177800</xdr:colOff>
      <xdr:row>98</xdr:row>
      <xdr:rowOff>97817</xdr:rowOff>
    </xdr:to>
    <xdr:cxnSp macro="">
      <xdr:nvCxnSpPr>
        <xdr:cNvPr id="470" name="直線コネクタ 469"/>
        <xdr:cNvCxnSpPr/>
      </xdr:nvCxnSpPr>
      <xdr:spPr>
        <a:xfrm>
          <a:off x="7861300" y="16823221"/>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13122</xdr:rowOff>
    </xdr:from>
    <xdr:to>
      <xdr:col>41</xdr:col>
      <xdr:colOff>50800</xdr:colOff>
      <xdr:row>98</xdr:row>
      <xdr:rowOff>21121</xdr:rowOff>
    </xdr:to>
    <xdr:cxnSp macro="">
      <xdr:nvCxnSpPr>
        <xdr:cNvPr id="473" name="直線コネクタ 472"/>
        <xdr:cNvCxnSpPr/>
      </xdr:nvCxnSpPr>
      <xdr:spPr>
        <a:xfrm>
          <a:off x="6972300" y="16815222"/>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19743</xdr:rowOff>
    </xdr:from>
    <xdr:to>
      <xdr:col>55</xdr:col>
      <xdr:colOff>50800</xdr:colOff>
      <xdr:row>98</xdr:row>
      <xdr:rowOff>121343</xdr:rowOff>
    </xdr:to>
    <xdr:sp macro="" textlink="">
      <xdr:nvSpPr>
        <xdr:cNvPr id="483" name="楕円 482"/>
        <xdr:cNvSpPr/>
      </xdr:nvSpPr>
      <xdr:spPr>
        <a:xfrm>
          <a:off x="10426700" y="16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150570</xdr:rowOff>
    </xdr:from>
    <xdr:ext cx="534377" cy="259045"/>
    <xdr:sp macro="" textlink="">
      <xdr:nvSpPr>
        <xdr:cNvPr id="484" name="土木費該当値テキスト"/>
        <xdr:cNvSpPr txBox="1"/>
      </xdr:nvSpPr>
      <xdr:spPr>
        <a:xfrm>
          <a:off x="10528300"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43396</xdr:rowOff>
    </xdr:from>
    <xdr:to>
      <xdr:col>50</xdr:col>
      <xdr:colOff>165100</xdr:colOff>
      <xdr:row>98</xdr:row>
      <xdr:rowOff>144996</xdr:rowOff>
    </xdr:to>
    <xdr:sp macro="" textlink="">
      <xdr:nvSpPr>
        <xdr:cNvPr id="485" name="楕円 484"/>
        <xdr:cNvSpPr/>
      </xdr:nvSpPr>
      <xdr:spPr>
        <a:xfrm>
          <a:off x="95885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161523</xdr:rowOff>
    </xdr:from>
    <xdr:ext cx="534377" cy="259045"/>
    <xdr:sp macro="" textlink="">
      <xdr:nvSpPr>
        <xdr:cNvPr id="486" name="テキスト ボックス 485"/>
        <xdr:cNvSpPr txBox="1"/>
      </xdr:nvSpPr>
      <xdr:spPr>
        <a:xfrm>
          <a:off x="9372111" y="166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47017</xdr:rowOff>
    </xdr:from>
    <xdr:to>
      <xdr:col>46</xdr:col>
      <xdr:colOff>38100</xdr:colOff>
      <xdr:row>98</xdr:row>
      <xdr:rowOff>148617</xdr:rowOff>
    </xdr:to>
    <xdr:sp macro="" textlink="">
      <xdr:nvSpPr>
        <xdr:cNvPr id="487" name="楕円 486"/>
        <xdr:cNvSpPr/>
      </xdr:nvSpPr>
      <xdr:spPr>
        <a:xfrm>
          <a:off x="8699500" y="16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165144</xdr:rowOff>
    </xdr:from>
    <xdr:ext cx="534377" cy="259045"/>
    <xdr:sp macro="" textlink="">
      <xdr:nvSpPr>
        <xdr:cNvPr id="488" name="テキスト ボックス 487"/>
        <xdr:cNvSpPr txBox="1"/>
      </xdr:nvSpPr>
      <xdr:spPr>
        <a:xfrm>
          <a:off x="8483111" y="166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141771</xdr:rowOff>
    </xdr:from>
    <xdr:to>
      <xdr:col>41</xdr:col>
      <xdr:colOff>101600</xdr:colOff>
      <xdr:row>98</xdr:row>
      <xdr:rowOff>71921</xdr:rowOff>
    </xdr:to>
    <xdr:sp macro="" textlink="">
      <xdr:nvSpPr>
        <xdr:cNvPr id="489" name="楕円 488"/>
        <xdr:cNvSpPr/>
      </xdr:nvSpPr>
      <xdr:spPr>
        <a:xfrm>
          <a:off x="7810500" y="167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88448</xdr:rowOff>
    </xdr:from>
    <xdr:ext cx="599010" cy="259045"/>
    <xdr:sp macro="" textlink="">
      <xdr:nvSpPr>
        <xdr:cNvPr id="490" name="テキスト ボックス 489"/>
        <xdr:cNvSpPr txBox="1"/>
      </xdr:nvSpPr>
      <xdr:spPr>
        <a:xfrm>
          <a:off x="7561795" y="1654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133772</xdr:rowOff>
    </xdr:from>
    <xdr:to>
      <xdr:col>36</xdr:col>
      <xdr:colOff>165100</xdr:colOff>
      <xdr:row>98</xdr:row>
      <xdr:rowOff>63922</xdr:rowOff>
    </xdr:to>
    <xdr:sp macro="" textlink="">
      <xdr:nvSpPr>
        <xdr:cNvPr id="491" name="楕円 490"/>
        <xdr:cNvSpPr/>
      </xdr:nvSpPr>
      <xdr:spPr>
        <a:xfrm>
          <a:off x="6921500" y="167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80449</xdr:rowOff>
    </xdr:from>
    <xdr:ext cx="599010" cy="259045"/>
    <xdr:sp macro="" textlink="">
      <xdr:nvSpPr>
        <xdr:cNvPr id="492" name="テキスト ボックス 491"/>
        <xdr:cNvSpPr txBox="1"/>
      </xdr:nvSpPr>
      <xdr:spPr>
        <a:xfrm>
          <a:off x="6672795" y="165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130366</xdr:rowOff>
    </xdr:from>
    <xdr:to>
      <xdr:col>85</xdr:col>
      <xdr:colOff>127000</xdr:colOff>
      <xdr:row>38</xdr:row>
      <xdr:rowOff>5855</xdr:rowOff>
    </xdr:to>
    <xdr:cxnSp macro="">
      <xdr:nvCxnSpPr>
        <xdr:cNvPr id="522" name="直線コネクタ 521"/>
        <xdr:cNvCxnSpPr/>
      </xdr:nvCxnSpPr>
      <xdr:spPr>
        <a:xfrm flipV="1">
          <a:off x="15481300" y="6302566"/>
          <a:ext cx="8382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3683</xdr:rowOff>
    </xdr:from>
    <xdr:to>
      <xdr:col>81</xdr:col>
      <xdr:colOff>50800</xdr:colOff>
      <xdr:row>38</xdr:row>
      <xdr:rowOff>5855</xdr:rowOff>
    </xdr:to>
    <xdr:cxnSp macro="">
      <xdr:nvCxnSpPr>
        <xdr:cNvPr id="525" name="直線コネクタ 524"/>
        <xdr:cNvCxnSpPr/>
      </xdr:nvCxnSpPr>
      <xdr:spPr>
        <a:xfrm>
          <a:off x="14592300" y="65187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159779</xdr:rowOff>
    </xdr:from>
    <xdr:to>
      <xdr:col>76</xdr:col>
      <xdr:colOff>114300</xdr:colOff>
      <xdr:row>38</xdr:row>
      <xdr:rowOff>3683</xdr:rowOff>
    </xdr:to>
    <xdr:cxnSp macro="">
      <xdr:nvCxnSpPr>
        <xdr:cNvPr id="528" name="直線コネクタ 527"/>
        <xdr:cNvCxnSpPr/>
      </xdr:nvCxnSpPr>
      <xdr:spPr>
        <a:xfrm>
          <a:off x="13703300" y="650342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150444</xdr:rowOff>
    </xdr:from>
    <xdr:to>
      <xdr:col>71</xdr:col>
      <xdr:colOff>177800</xdr:colOff>
      <xdr:row>37</xdr:row>
      <xdr:rowOff>159779</xdr:rowOff>
    </xdr:to>
    <xdr:cxnSp macro="">
      <xdr:nvCxnSpPr>
        <xdr:cNvPr id="531" name="直線コネクタ 530"/>
        <xdr:cNvCxnSpPr/>
      </xdr:nvCxnSpPr>
      <xdr:spPr>
        <a:xfrm>
          <a:off x="12814300" y="6494094"/>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79566</xdr:rowOff>
    </xdr:from>
    <xdr:to>
      <xdr:col>85</xdr:col>
      <xdr:colOff>177800</xdr:colOff>
      <xdr:row>37</xdr:row>
      <xdr:rowOff>9716</xdr:rowOff>
    </xdr:to>
    <xdr:sp macro="" textlink="">
      <xdr:nvSpPr>
        <xdr:cNvPr id="541" name="楕円 540"/>
        <xdr:cNvSpPr/>
      </xdr:nvSpPr>
      <xdr:spPr>
        <a:xfrm>
          <a:off x="162687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102443</xdr:rowOff>
    </xdr:from>
    <xdr:ext cx="534377" cy="259045"/>
    <xdr:sp macro="" textlink="">
      <xdr:nvSpPr>
        <xdr:cNvPr id="542" name="消防費該当値テキスト"/>
        <xdr:cNvSpPr txBox="1"/>
      </xdr:nvSpPr>
      <xdr:spPr>
        <a:xfrm>
          <a:off x="16370300" y="61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126505</xdr:rowOff>
    </xdr:from>
    <xdr:to>
      <xdr:col>81</xdr:col>
      <xdr:colOff>101600</xdr:colOff>
      <xdr:row>38</xdr:row>
      <xdr:rowOff>56655</xdr:rowOff>
    </xdr:to>
    <xdr:sp macro="" textlink="">
      <xdr:nvSpPr>
        <xdr:cNvPr id="543" name="楕円 542"/>
        <xdr:cNvSpPr/>
      </xdr:nvSpPr>
      <xdr:spPr>
        <a:xfrm>
          <a:off x="1543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47782</xdr:rowOff>
    </xdr:from>
    <xdr:ext cx="534377" cy="259045"/>
    <xdr:sp macro="" textlink="">
      <xdr:nvSpPr>
        <xdr:cNvPr id="544" name="テキスト ボックス 543"/>
        <xdr:cNvSpPr txBox="1"/>
      </xdr:nvSpPr>
      <xdr:spPr>
        <a:xfrm>
          <a:off x="15214111" y="6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124333</xdr:rowOff>
    </xdr:from>
    <xdr:to>
      <xdr:col>76</xdr:col>
      <xdr:colOff>165100</xdr:colOff>
      <xdr:row>38</xdr:row>
      <xdr:rowOff>54483</xdr:rowOff>
    </xdr:to>
    <xdr:sp macro="" textlink="">
      <xdr:nvSpPr>
        <xdr:cNvPr id="545" name="楕円 544"/>
        <xdr:cNvSpPr/>
      </xdr:nvSpPr>
      <xdr:spPr>
        <a:xfrm>
          <a:off x="1454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45610</xdr:rowOff>
    </xdr:from>
    <xdr:ext cx="534377" cy="259045"/>
    <xdr:sp macro="" textlink="">
      <xdr:nvSpPr>
        <xdr:cNvPr id="546" name="テキスト ボックス 545"/>
        <xdr:cNvSpPr txBox="1"/>
      </xdr:nvSpPr>
      <xdr:spPr>
        <a:xfrm>
          <a:off x="14325111" y="65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108979</xdr:rowOff>
    </xdr:from>
    <xdr:to>
      <xdr:col>72</xdr:col>
      <xdr:colOff>38100</xdr:colOff>
      <xdr:row>38</xdr:row>
      <xdr:rowOff>39129</xdr:rowOff>
    </xdr:to>
    <xdr:sp macro="" textlink="">
      <xdr:nvSpPr>
        <xdr:cNvPr id="547" name="楕円 546"/>
        <xdr:cNvSpPr/>
      </xdr:nvSpPr>
      <xdr:spPr>
        <a:xfrm>
          <a:off x="13652500" y="6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30256</xdr:rowOff>
    </xdr:from>
    <xdr:ext cx="534377" cy="259045"/>
    <xdr:sp macro="" textlink="">
      <xdr:nvSpPr>
        <xdr:cNvPr id="548" name="テキスト ボックス 547"/>
        <xdr:cNvSpPr txBox="1"/>
      </xdr:nvSpPr>
      <xdr:spPr>
        <a:xfrm>
          <a:off x="13436111" y="6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99644</xdr:rowOff>
    </xdr:from>
    <xdr:to>
      <xdr:col>67</xdr:col>
      <xdr:colOff>101600</xdr:colOff>
      <xdr:row>38</xdr:row>
      <xdr:rowOff>29794</xdr:rowOff>
    </xdr:to>
    <xdr:sp macro="" textlink="">
      <xdr:nvSpPr>
        <xdr:cNvPr id="549" name="楕円 548"/>
        <xdr:cNvSpPr/>
      </xdr:nvSpPr>
      <xdr:spPr>
        <a:xfrm>
          <a:off x="127635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20921</xdr:rowOff>
    </xdr:from>
    <xdr:ext cx="534377" cy="259045"/>
    <xdr:sp macro="" textlink="">
      <xdr:nvSpPr>
        <xdr:cNvPr id="550" name="テキスト ボックス 549"/>
        <xdr:cNvSpPr txBox="1"/>
      </xdr:nvSpPr>
      <xdr:spPr>
        <a:xfrm>
          <a:off x="12547111" y="65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16974</xdr:rowOff>
    </xdr:from>
    <xdr:to>
      <xdr:col>85</xdr:col>
      <xdr:colOff>127000</xdr:colOff>
      <xdr:row>55</xdr:row>
      <xdr:rowOff>35344</xdr:rowOff>
    </xdr:to>
    <xdr:cxnSp macro="">
      <xdr:nvCxnSpPr>
        <xdr:cNvPr id="582" name="直線コネクタ 581"/>
        <xdr:cNvCxnSpPr/>
      </xdr:nvCxnSpPr>
      <xdr:spPr>
        <a:xfrm flipV="1">
          <a:off x="15481300" y="9275274"/>
          <a:ext cx="838200" cy="1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35344</xdr:rowOff>
    </xdr:from>
    <xdr:to>
      <xdr:col>81</xdr:col>
      <xdr:colOff>50800</xdr:colOff>
      <xdr:row>55</xdr:row>
      <xdr:rowOff>92249</xdr:rowOff>
    </xdr:to>
    <xdr:cxnSp macro="">
      <xdr:nvCxnSpPr>
        <xdr:cNvPr id="585" name="直線コネクタ 584"/>
        <xdr:cNvCxnSpPr/>
      </xdr:nvCxnSpPr>
      <xdr:spPr>
        <a:xfrm flipV="1">
          <a:off x="14592300" y="9465094"/>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92249</xdr:rowOff>
    </xdr:from>
    <xdr:to>
      <xdr:col>76</xdr:col>
      <xdr:colOff>114300</xdr:colOff>
      <xdr:row>56</xdr:row>
      <xdr:rowOff>64181</xdr:rowOff>
    </xdr:to>
    <xdr:cxnSp macro="">
      <xdr:nvCxnSpPr>
        <xdr:cNvPr id="588" name="直線コネクタ 587"/>
        <xdr:cNvCxnSpPr/>
      </xdr:nvCxnSpPr>
      <xdr:spPr>
        <a:xfrm flipV="1">
          <a:off x="13703300" y="9521999"/>
          <a:ext cx="889000" cy="1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64181</xdr:rowOff>
    </xdr:from>
    <xdr:to>
      <xdr:col>71</xdr:col>
      <xdr:colOff>177800</xdr:colOff>
      <xdr:row>56</xdr:row>
      <xdr:rowOff>117885</xdr:rowOff>
    </xdr:to>
    <xdr:cxnSp macro="">
      <xdr:nvCxnSpPr>
        <xdr:cNvPr id="591" name="直線コネクタ 590"/>
        <xdr:cNvCxnSpPr/>
      </xdr:nvCxnSpPr>
      <xdr:spPr>
        <a:xfrm flipV="1">
          <a:off x="12814300" y="9665381"/>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137624</xdr:rowOff>
    </xdr:from>
    <xdr:to>
      <xdr:col>85</xdr:col>
      <xdr:colOff>177800</xdr:colOff>
      <xdr:row>54</xdr:row>
      <xdr:rowOff>67774</xdr:rowOff>
    </xdr:to>
    <xdr:sp macro="" textlink="">
      <xdr:nvSpPr>
        <xdr:cNvPr id="601" name="楕円 600"/>
        <xdr:cNvSpPr/>
      </xdr:nvSpPr>
      <xdr:spPr>
        <a:xfrm>
          <a:off x="16268700" y="92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160501</xdr:rowOff>
    </xdr:from>
    <xdr:ext cx="534377" cy="259045"/>
    <xdr:sp macro="" textlink="">
      <xdr:nvSpPr>
        <xdr:cNvPr id="602" name="教育費該当値テキスト"/>
        <xdr:cNvSpPr txBox="1"/>
      </xdr:nvSpPr>
      <xdr:spPr>
        <a:xfrm>
          <a:off x="16370300" y="90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155994</xdr:rowOff>
    </xdr:from>
    <xdr:to>
      <xdr:col>81</xdr:col>
      <xdr:colOff>101600</xdr:colOff>
      <xdr:row>55</xdr:row>
      <xdr:rowOff>86144</xdr:rowOff>
    </xdr:to>
    <xdr:sp macro="" textlink="">
      <xdr:nvSpPr>
        <xdr:cNvPr id="603" name="楕円 602"/>
        <xdr:cNvSpPr/>
      </xdr:nvSpPr>
      <xdr:spPr>
        <a:xfrm>
          <a:off x="15430500" y="94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102671</xdr:rowOff>
    </xdr:from>
    <xdr:ext cx="534377" cy="259045"/>
    <xdr:sp macro="" textlink="">
      <xdr:nvSpPr>
        <xdr:cNvPr id="604" name="テキスト ボックス 603"/>
        <xdr:cNvSpPr txBox="1"/>
      </xdr:nvSpPr>
      <xdr:spPr>
        <a:xfrm>
          <a:off x="15214111" y="91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41449</xdr:rowOff>
    </xdr:from>
    <xdr:to>
      <xdr:col>76</xdr:col>
      <xdr:colOff>165100</xdr:colOff>
      <xdr:row>55</xdr:row>
      <xdr:rowOff>143049</xdr:rowOff>
    </xdr:to>
    <xdr:sp macro="" textlink="">
      <xdr:nvSpPr>
        <xdr:cNvPr id="605" name="楕円 604"/>
        <xdr:cNvSpPr/>
      </xdr:nvSpPr>
      <xdr:spPr>
        <a:xfrm>
          <a:off x="14541500" y="9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159576</xdr:rowOff>
    </xdr:from>
    <xdr:ext cx="534377" cy="259045"/>
    <xdr:sp macro="" textlink="">
      <xdr:nvSpPr>
        <xdr:cNvPr id="606" name="テキスト ボックス 605"/>
        <xdr:cNvSpPr txBox="1"/>
      </xdr:nvSpPr>
      <xdr:spPr>
        <a:xfrm>
          <a:off x="14325111" y="92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13381</xdr:rowOff>
    </xdr:from>
    <xdr:to>
      <xdr:col>72</xdr:col>
      <xdr:colOff>38100</xdr:colOff>
      <xdr:row>56</xdr:row>
      <xdr:rowOff>114981</xdr:rowOff>
    </xdr:to>
    <xdr:sp macro="" textlink="">
      <xdr:nvSpPr>
        <xdr:cNvPr id="607" name="楕円 606"/>
        <xdr:cNvSpPr/>
      </xdr:nvSpPr>
      <xdr:spPr>
        <a:xfrm>
          <a:off x="13652500" y="96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131508</xdr:rowOff>
    </xdr:from>
    <xdr:ext cx="534377" cy="259045"/>
    <xdr:sp macro="" textlink="">
      <xdr:nvSpPr>
        <xdr:cNvPr id="608" name="テキスト ボックス 607"/>
        <xdr:cNvSpPr txBox="1"/>
      </xdr:nvSpPr>
      <xdr:spPr>
        <a:xfrm>
          <a:off x="13436111" y="9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67085</xdr:rowOff>
    </xdr:from>
    <xdr:to>
      <xdr:col>67</xdr:col>
      <xdr:colOff>101600</xdr:colOff>
      <xdr:row>56</xdr:row>
      <xdr:rowOff>168685</xdr:rowOff>
    </xdr:to>
    <xdr:sp macro="" textlink="">
      <xdr:nvSpPr>
        <xdr:cNvPr id="609" name="楕円 608"/>
        <xdr:cNvSpPr/>
      </xdr:nvSpPr>
      <xdr:spPr>
        <a:xfrm>
          <a:off x="12763500" y="9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13762</xdr:rowOff>
    </xdr:from>
    <xdr:ext cx="534377" cy="259045"/>
    <xdr:sp macro="" textlink="">
      <xdr:nvSpPr>
        <xdr:cNvPr id="610" name="テキスト ボックス 609"/>
        <xdr:cNvSpPr txBox="1"/>
      </xdr:nvSpPr>
      <xdr:spPr>
        <a:xfrm>
          <a:off x="12547111" y="9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19377</xdr:rowOff>
    </xdr:from>
    <xdr:to>
      <xdr:col>85</xdr:col>
      <xdr:colOff>127000</xdr:colOff>
      <xdr:row>78</xdr:row>
      <xdr:rowOff>24160</xdr:rowOff>
    </xdr:to>
    <xdr:cxnSp macro="">
      <xdr:nvCxnSpPr>
        <xdr:cNvPr id="635" name="直線コネクタ 634"/>
        <xdr:cNvCxnSpPr/>
      </xdr:nvCxnSpPr>
      <xdr:spPr>
        <a:xfrm flipV="1">
          <a:off x="15481300" y="13392477"/>
          <a:ext cx="8382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23457</xdr:rowOff>
    </xdr:from>
    <xdr:to>
      <xdr:col>81</xdr:col>
      <xdr:colOff>50800</xdr:colOff>
      <xdr:row>78</xdr:row>
      <xdr:rowOff>24160</xdr:rowOff>
    </xdr:to>
    <xdr:cxnSp macro="">
      <xdr:nvCxnSpPr>
        <xdr:cNvPr id="638" name="直線コネクタ 637"/>
        <xdr:cNvCxnSpPr/>
      </xdr:nvCxnSpPr>
      <xdr:spPr>
        <a:xfrm>
          <a:off x="14592300" y="13396557"/>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12725</xdr:rowOff>
    </xdr:from>
    <xdr:to>
      <xdr:col>76</xdr:col>
      <xdr:colOff>114300</xdr:colOff>
      <xdr:row>78</xdr:row>
      <xdr:rowOff>23457</xdr:rowOff>
    </xdr:to>
    <xdr:cxnSp macro="">
      <xdr:nvCxnSpPr>
        <xdr:cNvPr id="641" name="直線コネクタ 640"/>
        <xdr:cNvCxnSpPr/>
      </xdr:nvCxnSpPr>
      <xdr:spPr>
        <a:xfrm>
          <a:off x="13703300" y="133858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12725</xdr:rowOff>
    </xdr:from>
    <xdr:to>
      <xdr:col>71</xdr:col>
      <xdr:colOff>177800</xdr:colOff>
      <xdr:row>78</xdr:row>
      <xdr:rowOff>21611</xdr:rowOff>
    </xdr:to>
    <xdr:cxnSp macro="">
      <xdr:nvCxnSpPr>
        <xdr:cNvPr id="644" name="直線コネクタ 643"/>
        <xdr:cNvCxnSpPr/>
      </xdr:nvCxnSpPr>
      <xdr:spPr>
        <a:xfrm flipV="1">
          <a:off x="12814300" y="13385825"/>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140027</xdr:rowOff>
    </xdr:from>
    <xdr:to>
      <xdr:col>85</xdr:col>
      <xdr:colOff>177800</xdr:colOff>
      <xdr:row>78</xdr:row>
      <xdr:rowOff>70177</xdr:rowOff>
    </xdr:to>
    <xdr:sp macro="" textlink="">
      <xdr:nvSpPr>
        <xdr:cNvPr id="654" name="楕円 653"/>
        <xdr:cNvSpPr/>
      </xdr:nvSpPr>
      <xdr:spPr>
        <a:xfrm>
          <a:off x="16268700" y="133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469744" cy="259045"/>
    <xdr:sp macro="" textlink="">
      <xdr:nvSpPr>
        <xdr:cNvPr id="655" name="災害復旧費該当値テキスト"/>
        <xdr:cNvSpPr txBox="1"/>
      </xdr:nvSpPr>
      <xdr:spPr>
        <a:xfrm>
          <a:off x="16370300" y="1330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144810</xdr:rowOff>
    </xdr:from>
    <xdr:to>
      <xdr:col>81</xdr:col>
      <xdr:colOff>101600</xdr:colOff>
      <xdr:row>78</xdr:row>
      <xdr:rowOff>74960</xdr:rowOff>
    </xdr:to>
    <xdr:sp macro="" textlink="">
      <xdr:nvSpPr>
        <xdr:cNvPr id="656" name="楕円 655"/>
        <xdr:cNvSpPr/>
      </xdr:nvSpPr>
      <xdr:spPr>
        <a:xfrm>
          <a:off x="15430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66087</xdr:rowOff>
    </xdr:from>
    <xdr:ext cx="378565" cy="259045"/>
    <xdr:sp macro="" textlink="">
      <xdr:nvSpPr>
        <xdr:cNvPr id="657" name="テキスト ボックス 656"/>
        <xdr:cNvSpPr txBox="1"/>
      </xdr:nvSpPr>
      <xdr:spPr>
        <a:xfrm>
          <a:off x="15292017" y="1343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144107</xdr:rowOff>
    </xdr:from>
    <xdr:to>
      <xdr:col>76</xdr:col>
      <xdr:colOff>165100</xdr:colOff>
      <xdr:row>78</xdr:row>
      <xdr:rowOff>74257</xdr:rowOff>
    </xdr:to>
    <xdr:sp macro="" textlink="">
      <xdr:nvSpPr>
        <xdr:cNvPr id="658" name="楕円 657"/>
        <xdr:cNvSpPr/>
      </xdr:nvSpPr>
      <xdr:spPr>
        <a:xfrm>
          <a:off x="14541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65384</xdr:rowOff>
    </xdr:from>
    <xdr:ext cx="378565" cy="259045"/>
    <xdr:sp macro="" textlink="">
      <xdr:nvSpPr>
        <xdr:cNvPr id="659" name="テキスト ボックス 658"/>
        <xdr:cNvSpPr txBox="1"/>
      </xdr:nvSpPr>
      <xdr:spPr>
        <a:xfrm>
          <a:off x="14403017" y="1343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133375</xdr:rowOff>
    </xdr:from>
    <xdr:to>
      <xdr:col>72</xdr:col>
      <xdr:colOff>38100</xdr:colOff>
      <xdr:row>78</xdr:row>
      <xdr:rowOff>63525</xdr:rowOff>
    </xdr:to>
    <xdr:sp macro="" textlink="">
      <xdr:nvSpPr>
        <xdr:cNvPr id="660" name="楕円 659"/>
        <xdr:cNvSpPr/>
      </xdr:nvSpPr>
      <xdr:spPr>
        <a:xfrm>
          <a:off x="13652500" y="133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80052</xdr:rowOff>
    </xdr:from>
    <xdr:ext cx="469744" cy="259045"/>
    <xdr:sp macro="" textlink="">
      <xdr:nvSpPr>
        <xdr:cNvPr id="661" name="テキスト ボックス 660"/>
        <xdr:cNvSpPr txBox="1"/>
      </xdr:nvSpPr>
      <xdr:spPr>
        <a:xfrm>
          <a:off x="13468428" y="131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142261</xdr:rowOff>
    </xdr:from>
    <xdr:to>
      <xdr:col>67</xdr:col>
      <xdr:colOff>101600</xdr:colOff>
      <xdr:row>78</xdr:row>
      <xdr:rowOff>72411</xdr:rowOff>
    </xdr:to>
    <xdr:sp macro="" textlink="">
      <xdr:nvSpPr>
        <xdr:cNvPr id="662" name="楕円 661"/>
        <xdr:cNvSpPr/>
      </xdr:nvSpPr>
      <xdr:spPr>
        <a:xfrm>
          <a:off x="12763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88938</xdr:rowOff>
    </xdr:from>
    <xdr:ext cx="378565" cy="259045"/>
    <xdr:sp macro="" textlink="">
      <xdr:nvSpPr>
        <xdr:cNvPr id="663" name="テキスト ボックス 662"/>
        <xdr:cNvSpPr txBox="1"/>
      </xdr:nvSpPr>
      <xdr:spPr>
        <a:xfrm>
          <a:off x="12625017" y="131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154394</xdr:rowOff>
    </xdr:from>
    <xdr:to>
      <xdr:col>85</xdr:col>
      <xdr:colOff>127000</xdr:colOff>
      <xdr:row>95</xdr:row>
      <xdr:rowOff>34316</xdr:rowOff>
    </xdr:to>
    <xdr:cxnSp macro="">
      <xdr:nvCxnSpPr>
        <xdr:cNvPr id="692" name="直線コネクタ 691"/>
        <xdr:cNvCxnSpPr/>
      </xdr:nvCxnSpPr>
      <xdr:spPr>
        <a:xfrm>
          <a:off x="15481300" y="16270694"/>
          <a:ext cx="8382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138215</xdr:rowOff>
    </xdr:from>
    <xdr:to>
      <xdr:col>81</xdr:col>
      <xdr:colOff>50800</xdr:colOff>
      <xdr:row>94</xdr:row>
      <xdr:rowOff>154394</xdr:rowOff>
    </xdr:to>
    <xdr:cxnSp macro="">
      <xdr:nvCxnSpPr>
        <xdr:cNvPr id="695" name="直線コネクタ 694"/>
        <xdr:cNvCxnSpPr/>
      </xdr:nvCxnSpPr>
      <xdr:spPr>
        <a:xfrm>
          <a:off x="14592300" y="16254515"/>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135370</xdr:rowOff>
    </xdr:from>
    <xdr:to>
      <xdr:col>76</xdr:col>
      <xdr:colOff>114300</xdr:colOff>
      <xdr:row>94</xdr:row>
      <xdr:rowOff>138215</xdr:rowOff>
    </xdr:to>
    <xdr:cxnSp macro="">
      <xdr:nvCxnSpPr>
        <xdr:cNvPr id="698" name="直線コネクタ 697"/>
        <xdr:cNvCxnSpPr/>
      </xdr:nvCxnSpPr>
      <xdr:spPr>
        <a:xfrm>
          <a:off x="13703300" y="16251670"/>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135370</xdr:rowOff>
    </xdr:from>
    <xdr:to>
      <xdr:col>71</xdr:col>
      <xdr:colOff>177800</xdr:colOff>
      <xdr:row>94</xdr:row>
      <xdr:rowOff>163740</xdr:rowOff>
    </xdr:to>
    <xdr:cxnSp macro="">
      <xdr:nvCxnSpPr>
        <xdr:cNvPr id="701" name="直線コネクタ 700"/>
        <xdr:cNvCxnSpPr/>
      </xdr:nvCxnSpPr>
      <xdr:spPr>
        <a:xfrm flipV="1">
          <a:off x="12814300" y="16251670"/>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154966</xdr:rowOff>
    </xdr:from>
    <xdr:to>
      <xdr:col>85</xdr:col>
      <xdr:colOff>177800</xdr:colOff>
      <xdr:row>95</xdr:row>
      <xdr:rowOff>85116</xdr:rowOff>
    </xdr:to>
    <xdr:sp macro="" textlink="">
      <xdr:nvSpPr>
        <xdr:cNvPr id="711" name="楕円 710"/>
        <xdr:cNvSpPr/>
      </xdr:nvSpPr>
      <xdr:spPr>
        <a:xfrm>
          <a:off x="162687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6393</xdr:rowOff>
    </xdr:from>
    <xdr:ext cx="534377" cy="259045"/>
    <xdr:sp macro="" textlink="">
      <xdr:nvSpPr>
        <xdr:cNvPr id="712" name="公債費該当値テキスト"/>
        <xdr:cNvSpPr txBox="1"/>
      </xdr:nvSpPr>
      <xdr:spPr>
        <a:xfrm>
          <a:off x="16370300" y="1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103594</xdr:rowOff>
    </xdr:from>
    <xdr:to>
      <xdr:col>81</xdr:col>
      <xdr:colOff>101600</xdr:colOff>
      <xdr:row>95</xdr:row>
      <xdr:rowOff>33744</xdr:rowOff>
    </xdr:to>
    <xdr:sp macro="" textlink="">
      <xdr:nvSpPr>
        <xdr:cNvPr id="713" name="楕円 712"/>
        <xdr:cNvSpPr/>
      </xdr:nvSpPr>
      <xdr:spPr>
        <a:xfrm>
          <a:off x="15430500" y="162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50271</xdr:rowOff>
    </xdr:from>
    <xdr:ext cx="534377" cy="259045"/>
    <xdr:sp macro="" textlink="">
      <xdr:nvSpPr>
        <xdr:cNvPr id="714" name="テキスト ボックス 713"/>
        <xdr:cNvSpPr txBox="1"/>
      </xdr:nvSpPr>
      <xdr:spPr>
        <a:xfrm>
          <a:off x="15214111" y="159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87415</xdr:rowOff>
    </xdr:from>
    <xdr:to>
      <xdr:col>76</xdr:col>
      <xdr:colOff>165100</xdr:colOff>
      <xdr:row>95</xdr:row>
      <xdr:rowOff>17565</xdr:rowOff>
    </xdr:to>
    <xdr:sp macro="" textlink="">
      <xdr:nvSpPr>
        <xdr:cNvPr id="715" name="楕円 714"/>
        <xdr:cNvSpPr/>
      </xdr:nvSpPr>
      <xdr:spPr>
        <a:xfrm>
          <a:off x="145415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34092</xdr:rowOff>
    </xdr:from>
    <xdr:ext cx="534377" cy="259045"/>
    <xdr:sp macro="" textlink="">
      <xdr:nvSpPr>
        <xdr:cNvPr id="716" name="テキスト ボックス 715"/>
        <xdr:cNvSpPr txBox="1"/>
      </xdr:nvSpPr>
      <xdr:spPr>
        <a:xfrm>
          <a:off x="14325111" y="1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84570</xdr:rowOff>
    </xdr:from>
    <xdr:to>
      <xdr:col>72</xdr:col>
      <xdr:colOff>38100</xdr:colOff>
      <xdr:row>95</xdr:row>
      <xdr:rowOff>14720</xdr:rowOff>
    </xdr:to>
    <xdr:sp macro="" textlink="">
      <xdr:nvSpPr>
        <xdr:cNvPr id="717" name="楕円 716"/>
        <xdr:cNvSpPr/>
      </xdr:nvSpPr>
      <xdr:spPr>
        <a:xfrm>
          <a:off x="13652500" y="162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31247</xdr:rowOff>
    </xdr:from>
    <xdr:ext cx="534377" cy="259045"/>
    <xdr:sp macro="" textlink="">
      <xdr:nvSpPr>
        <xdr:cNvPr id="718" name="テキスト ボックス 717"/>
        <xdr:cNvSpPr txBox="1"/>
      </xdr:nvSpPr>
      <xdr:spPr>
        <a:xfrm>
          <a:off x="13436111" y="159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112940</xdr:rowOff>
    </xdr:from>
    <xdr:to>
      <xdr:col>67</xdr:col>
      <xdr:colOff>101600</xdr:colOff>
      <xdr:row>95</xdr:row>
      <xdr:rowOff>43090</xdr:rowOff>
    </xdr:to>
    <xdr:sp macro="" textlink="">
      <xdr:nvSpPr>
        <xdr:cNvPr id="719" name="楕円 718"/>
        <xdr:cNvSpPr/>
      </xdr:nvSpPr>
      <xdr:spPr>
        <a:xfrm>
          <a:off x="12763500" y="162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59617</xdr:rowOff>
    </xdr:from>
    <xdr:ext cx="534377" cy="259045"/>
    <xdr:sp macro="" textlink="">
      <xdr:nvSpPr>
        <xdr:cNvPr id="720" name="テキスト ボックス 719"/>
        <xdr:cNvSpPr txBox="1"/>
      </xdr:nvSpPr>
      <xdr:spPr>
        <a:xfrm>
          <a:off x="12547111" y="1600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主な要因として、目的別に分析すると土木費では大雪による除雪対策経費の増加により、住民一人当たり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農林水産業費では、地方創生拠点整備交付金を活用した宇奈月ビール館施設整備等により、住民一人当たり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消防費では宇奈月消防庁舎建設事業により、住民一人当たり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本指標は実質収支の推移を示している。財政調整基金については、大雪に伴う除雪対策経費の財源として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百万円取崩した結果、前年度より</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％の減となったものの、実質歳入から実質歳出を引いたものから翌年度への繰越財源を控除した実質収支額は概ね黒字基調となっている。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78_&#40658;&#37096;&#24066;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110.3</v>
          </cell>
          <cell r="CV51">
            <v>111.6</v>
          </cell>
        </row>
        <row r="53">
          <cell r="CN53">
            <v>55.6</v>
          </cell>
          <cell r="CV53">
            <v>55.7</v>
          </cell>
        </row>
        <row r="55">
          <cell r="AN55" t="str">
            <v>類似団体内平均値</v>
          </cell>
          <cell r="CN55">
            <v>52.3</v>
          </cell>
          <cell r="CV55">
            <v>55.4</v>
          </cell>
        </row>
        <row r="57">
          <cell r="CN57">
            <v>57.1</v>
          </cell>
          <cell r="CV57">
            <v>55.2</v>
          </cell>
        </row>
        <row r="72">
          <cell r="BP72" t="str">
            <v>H25</v>
          </cell>
          <cell r="BX72" t="str">
            <v>H26</v>
          </cell>
          <cell r="CF72" t="str">
            <v>H27</v>
          </cell>
          <cell r="CN72" t="str">
            <v>H28</v>
          </cell>
          <cell r="CV72" t="str">
            <v>H29</v>
          </cell>
        </row>
        <row r="73">
          <cell r="AN73" t="str">
            <v>当該団体値</v>
          </cell>
          <cell r="BP73">
            <v>76.900000000000006</v>
          </cell>
          <cell r="BX73">
            <v>99.3</v>
          </cell>
          <cell r="CF73">
            <v>122.1</v>
          </cell>
          <cell r="CN73">
            <v>110.3</v>
          </cell>
          <cell r="CV73">
            <v>111.6</v>
          </cell>
        </row>
        <row r="75">
          <cell r="BP75">
            <v>16.8</v>
          </cell>
          <cell r="BX75">
            <v>15.9</v>
          </cell>
          <cell r="CF75">
            <v>14.8</v>
          </cell>
          <cell r="CN75">
            <v>13.4</v>
          </cell>
          <cell r="CV75">
            <v>12</v>
          </cell>
        </row>
        <row r="77">
          <cell r="AN77" t="str">
            <v>類似団体内平均値</v>
          </cell>
          <cell r="BP77">
            <v>80.400000000000006</v>
          </cell>
          <cell r="BX77">
            <v>83.1</v>
          </cell>
          <cell r="CF77">
            <v>56.8</v>
          </cell>
          <cell r="CN77">
            <v>52.3</v>
          </cell>
          <cell r="CV77">
            <v>55.4</v>
          </cell>
        </row>
        <row r="79">
          <cell r="BP79">
            <v>12.5</v>
          </cell>
          <cell r="BX79">
            <v>12.2</v>
          </cell>
          <cell r="CF79">
            <v>10.199999999999999</v>
          </cell>
          <cell r="CN79">
            <v>10</v>
          </cell>
          <cell r="CV79">
            <v>9.6999999999999993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21648262</v>
      </c>
      <c r="BO4" s="403"/>
      <c r="BP4" s="403"/>
      <c r="BQ4" s="403"/>
      <c r="BR4" s="403"/>
      <c r="BS4" s="403"/>
      <c r="BT4" s="403"/>
      <c r="BU4" s="404"/>
      <c r="BV4" s="402">
        <v>20637341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4.5</v>
      </c>
      <c r="CU4" s="584"/>
      <c r="CV4" s="584"/>
      <c r="CW4" s="584"/>
      <c r="CX4" s="584"/>
      <c r="CY4" s="584"/>
      <c r="CZ4" s="584"/>
      <c r="DA4" s="585"/>
      <c r="DB4" s="583">
        <v>4.2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20918576</v>
      </c>
      <c r="BO5" s="408"/>
      <c r="BP5" s="408"/>
      <c r="BQ5" s="408"/>
      <c r="BR5" s="408"/>
      <c r="BS5" s="408"/>
      <c r="BT5" s="408"/>
      <c r="BU5" s="409"/>
      <c r="BV5" s="407">
        <v>19916081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85.7</v>
      </c>
      <c r="CU5" s="378"/>
      <c r="CV5" s="378"/>
      <c r="CW5" s="378"/>
      <c r="CX5" s="378"/>
      <c r="CY5" s="378"/>
      <c r="CZ5" s="378"/>
      <c r="DA5" s="379"/>
      <c r="DB5" s="377">
        <v>82.9</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729686</v>
      </c>
      <c r="BO6" s="408"/>
      <c r="BP6" s="408"/>
      <c r="BQ6" s="408"/>
      <c r="BR6" s="408"/>
      <c r="BS6" s="408"/>
      <c r="BT6" s="408"/>
      <c r="BU6" s="409"/>
      <c r="BV6" s="407">
        <v>721260</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91.1</v>
      </c>
      <c r="CU6" s="558"/>
      <c r="CV6" s="558"/>
      <c r="CW6" s="558"/>
      <c r="CX6" s="558"/>
      <c r="CY6" s="558"/>
      <c r="CZ6" s="558"/>
      <c r="DA6" s="559"/>
      <c r="DB6" s="557">
        <v>88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170673</v>
      </c>
      <c r="BO7" s="408"/>
      <c r="BP7" s="408"/>
      <c r="BQ7" s="408"/>
      <c r="BR7" s="408"/>
      <c r="BS7" s="408"/>
      <c r="BT7" s="408"/>
      <c r="BU7" s="409"/>
      <c r="BV7" s="407">
        <v>203915</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12487836</v>
      </c>
      <c r="CU7" s="408"/>
      <c r="CV7" s="408"/>
      <c r="CW7" s="408"/>
      <c r="CX7" s="408"/>
      <c r="CY7" s="408"/>
      <c r="CZ7" s="408"/>
      <c r="DA7" s="409"/>
      <c r="DB7" s="407">
        <v>12332915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88</v>
      </c>
      <c r="AV8" s="465"/>
      <c r="AW8" s="465"/>
      <c r="AX8" s="465"/>
      <c r="AY8" s="387" t="s">
        <v>104</v>
      </c>
      <c r="AZ8" s="388"/>
      <c r="BA8" s="388"/>
      <c r="BB8" s="388"/>
      <c r="BC8" s="388"/>
      <c r="BD8" s="388"/>
      <c r="BE8" s="388"/>
      <c r="BF8" s="388"/>
      <c r="BG8" s="388"/>
      <c r="BH8" s="388"/>
      <c r="BI8" s="388"/>
      <c r="BJ8" s="388"/>
      <c r="BK8" s="388"/>
      <c r="BL8" s="388"/>
      <c r="BM8" s="389"/>
      <c r="BN8" s="407">
        <v>559013</v>
      </c>
      <c r="BO8" s="408"/>
      <c r="BP8" s="408"/>
      <c r="BQ8" s="408"/>
      <c r="BR8" s="408"/>
      <c r="BS8" s="408"/>
      <c r="BT8" s="408"/>
      <c r="BU8" s="409"/>
      <c r="BV8" s="407">
        <v>517345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0.69</v>
      </c>
      <c r="CU8" s="521"/>
      <c r="CV8" s="521"/>
      <c r="CW8" s="521"/>
      <c r="CX8" s="521"/>
      <c r="CY8" s="521"/>
      <c r="CZ8" s="521"/>
      <c r="DA8" s="522"/>
      <c r="DB8" s="520">
        <v>0.68</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40991</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41668</v>
      </c>
      <c r="BO9" s="408"/>
      <c r="BP9" s="408"/>
      <c r="BQ9" s="408"/>
      <c r="BR9" s="408"/>
      <c r="BS9" s="408"/>
      <c r="BT9" s="408"/>
      <c r="BU9" s="409"/>
      <c r="BV9" s="407">
        <v>-33697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15.3</v>
      </c>
      <c r="CU9" s="378"/>
      <c r="CV9" s="378"/>
      <c r="CW9" s="378"/>
      <c r="CX9" s="378"/>
      <c r="CY9" s="378"/>
      <c r="CZ9" s="378"/>
      <c r="DA9" s="379"/>
      <c r="DB9" s="377">
        <v>16.7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41852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88</v>
      </c>
      <c r="AV10" s="465"/>
      <c r="AW10" s="465"/>
      <c r="AX10" s="465"/>
      <c r="AY10" s="387" t="s">
        <v>115</v>
      </c>
      <c r="AZ10" s="388"/>
      <c r="BA10" s="388"/>
      <c r="BB10" s="388"/>
      <c r="BC10" s="388"/>
      <c r="BD10" s="388"/>
      <c r="BE10" s="388"/>
      <c r="BF10" s="388"/>
      <c r="BG10" s="388"/>
      <c r="BH10" s="388"/>
      <c r="BI10" s="388"/>
      <c r="BJ10" s="388"/>
      <c r="BK10" s="388"/>
      <c r="BL10" s="388"/>
      <c r="BM10" s="389"/>
      <c r="BN10" s="407">
        <v>1329</v>
      </c>
      <c r="BO10" s="408"/>
      <c r="BP10" s="408"/>
      <c r="BQ10" s="408"/>
      <c r="BR10" s="408"/>
      <c r="BS10" s="408"/>
      <c r="BT10" s="408"/>
      <c r="BU10" s="409"/>
      <c r="BV10" s="407">
        <v>968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203050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41680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100000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41317</v>
      </c>
      <c r="S13" s="511"/>
      <c r="T13" s="511"/>
      <c r="U13" s="511"/>
      <c r="V13" s="512"/>
      <c r="W13" s="498" t="s">
        <v>135</v>
      </c>
      <c r="X13" s="420"/>
      <c r="Y13" s="420"/>
      <c r="Z13" s="420"/>
      <c r="AA13" s="420"/>
      <c r="AB13" s="421"/>
      <c r="AC13" s="383">
        <v>828</v>
      </c>
      <c r="AD13" s="384"/>
      <c r="AE13" s="384"/>
      <c r="AF13" s="384"/>
      <c r="AG13" s="385"/>
      <c r="AH13" s="383">
        <v>855</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-57003</v>
      </c>
      <c r="BO13" s="408"/>
      <c r="BP13" s="408"/>
      <c r="BQ13" s="408"/>
      <c r="BR13" s="408"/>
      <c r="BS13" s="408"/>
      <c r="BT13" s="408"/>
      <c r="BU13" s="409"/>
      <c r="BV13" s="407">
        <v>170321</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12</v>
      </c>
      <c r="CU13" s="378"/>
      <c r="CV13" s="378"/>
      <c r="CW13" s="378"/>
      <c r="CX13" s="378"/>
      <c r="CY13" s="378"/>
      <c r="CZ13" s="378"/>
      <c r="DA13" s="379"/>
      <c r="DB13" s="377">
        <v>13.4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41802</v>
      </c>
      <c r="S14" s="511"/>
      <c r="T14" s="511"/>
      <c r="U14" s="511"/>
      <c r="V14" s="512"/>
      <c r="W14" s="513"/>
      <c r="X14" s="423"/>
      <c r="Y14" s="423"/>
      <c r="Z14" s="423"/>
      <c r="AA14" s="423"/>
      <c r="AB14" s="424"/>
      <c r="AC14" s="503">
        <v>4</v>
      </c>
      <c r="AD14" s="504"/>
      <c r="AE14" s="504"/>
      <c r="AF14" s="504"/>
      <c r="AG14" s="505"/>
      <c r="AH14" s="503">
        <v>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111.6</v>
      </c>
      <c r="CU14" s="515"/>
      <c r="CV14" s="515"/>
      <c r="CW14" s="515"/>
      <c r="CX14" s="515"/>
      <c r="CY14" s="515"/>
      <c r="CZ14" s="515"/>
      <c r="DA14" s="516"/>
      <c r="DB14" s="514">
        <v>110.3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134</v>
      </c>
      <c r="N15" s="508"/>
      <c r="O15" s="508"/>
      <c r="P15" s="508"/>
      <c r="Q15" s="509"/>
      <c r="R15" s="510">
        <v>41448</v>
      </c>
      <c r="S15" s="511"/>
      <c r="T15" s="511"/>
      <c r="U15" s="511"/>
      <c r="V15" s="512"/>
      <c r="W15" s="498" t="s">
        <v>142</v>
      </c>
      <c r="X15" s="420"/>
      <c r="Y15" s="420"/>
      <c r="Z15" s="420"/>
      <c r="AA15" s="420"/>
      <c r="AB15" s="421"/>
      <c r="AC15" s="383">
        <v>9056</v>
      </c>
      <c r="AD15" s="384"/>
      <c r="AE15" s="384"/>
      <c r="AF15" s="384"/>
      <c r="AG15" s="385"/>
      <c r="AH15" s="383">
        <v>9150</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6743899</v>
      </c>
      <c r="BO15" s="403"/>
      <c r="BP15" s="403"/>
      <c r="BQ15" s="403"/>
      <c r="BR15" s="403"/>
      <c r="BS15" s="403"/>
      <c r="BT15" s="403"/>
      <c r="BU15" s="404"/>
      <c r="BV15" s="402">
        <v>6488794</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43.6</v>
      </c>
      <c r="AD16" s="504"/>
      <c r="AE16" s="504"/>
      <c r="AF16" s="504"/>
      <c r="AG16" s="505"/>
      <c r="AH16" s="503">
        <v>43</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9580313</v>
      </c>
      <c r="BO16" s="408"/>
      <c r="BP16" s="408"/>
      <c r="BQ16" s="408"/>
      <c r="BR16" s="408"/>
      <c r="BS16" s="408"/>
      <c r="BT16" s="408"/>
      <c r="BU16" s="409"/>
      <c r="BV16" s="407">
        <v>9398866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10876</v>
      </c>
      <c r="AD17" s="384"/>
      <c r="AE17" s="384"/>
      <c r="AF17" s="384"/>
      <c r="AG17" s="385"/>
      <c r="AH17" s="383">
        <v>11288</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8665310</v>
      </c>
      <c r="BO17" s="408"/>
      <c r="BP17" s="408"/>
      <c r="BQ17" s="408"/>
      <c r="BR17" s="408"/>
      <c r="BS17" s="408"/>
      <c r="BT17" s="408"/>
      <c r="BU17" s="409"/>
      <c r="BV17" s="407">
        <v>8317233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426.31</v>
      </c>
      <c r="M18" s="472"/>
      <c r="N18" s="472"/>
      <c r="O18" s="472"/>
      <c r="P18" s="472"/>
      <c r="Q18" s="472"/>
      <c r="R18" s="473"/>
      <c r="S18" s="473"/>
      <c r="T18" s="473"/>
      <c r="U18" s="473"/>
      <c r="V18" s="474"/>
      <c r="W18" s="488"/>
      <c r="X18" s="489"/>
      <c r="Y18" s="489"/>
      <c r="Z18" s="489"/>
      <c r="AA18" s="489"/>
      <c r="AB18" s="499"/>
      <c r="AC18" s="371">
        <v>52.4</v>
      </c>
      <c r="AD18" s="372"/>
      <c r="AE18" s="372"/>
      <c r="AF18" s="372"/>
      <c r="AG18" s="475"/>
      <c r="AH18" s="371">
        <v>53</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11257566</v>
      </c>
      <c r="BO18" s="408"/>
      <c r="BP18" s="408"/>
      <c r="BQ18" s="408"/>
      <c r="BR18" s="408"/>
      <c r="BS18" s="408"/>
      <c r="BT18" s="408"/>
      <c r="BU18" s="409"/>
      <c r="BV18" s="407">
        <v>10925615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96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14726963</v>
      </c>
      <c r="BO19" s="408"/>
      <c r="BP19" s="408"/>
      <c r="BQ19" s="408"/>
      <c r="BR19" s="408"/>
      <c r="BS19" s="408"/>
      <c r="BT19" s="408"/>
      <c r="BU19" s="409"/>
      <c r="BV19" s="407">
        <v>14542811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14793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30438317</v>
      </c>
      <c r="BO23" s="408"/>
      <c r="BP23" s="408"/>
      <c r="BQ23" s="408"/>
      <c r="BR23" s="408"/>
      <c r="BS23" s="408"/>
      <c r="BT23" s="408"/>
      <c r="BU23" s="409"/>
      <c r="BV23" s="407">
        <v>30233021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9200</v>
      </c>
      <c r="R24" s="384"/>
      <c r="S24" s="384"/>
      <c r="T24" s="384"/>
      <c r="U24" s="384"/>
      <c r="V24" s="385"/>
      <c r="W24" s="449"/>
      <c r="X24" s="440"/>
      <c r="Y24" s="441"/>
      <c r="Z24" s="380" t="s">
        <v>166</v>
      </c>
      <c r="AA24" s="381"/>
      <c r="AB24" s="381"/>
      <c r="AC24" s="381"/>
      <c r="AD24" s="381"/>
      <c r="AE24" s="381"/>
      <c r="AF24" s="381"/>
      <c r="AG24" s="382"/>
      <c r="AH24" s="383">
        <v>333</v>
      </c>
      <c r="AI24" s="384"/>
      <c r="AJ24" s="384"/>
      <c r="AK24" s="384"/>
      <c r="AL24" s="385"/>
      <c r="AM24" s="383">
        <v>979020</v>
      </c>
      <c r="AN24" s="384"/>
      <c r="AO24" s="384"/>
      <c r="AP24" s="384"/>
      <c r="AQ24" s="384"/>
      <c r="AR24" s="385"/>
      <c r="AS24" s="383">
        <v>2940</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11999725</v>
      </c>
      <c r="BO24" s="408"/>
      <c r="BP24" s="408"/>
      <c r="BQ24" s="408"/>
      <c r="BR24" s="408"/>
      <c r="BS24" s="408"/>
      <c r="BT24" s="408"/>
      <c r="BU24" s="409"/>
      <c r="BV24" s="407">
        <v>13122226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7340</v>
      </c>
      <c r="R25" s="384"/>
      <c r="S25" s="384"/>
      <c r="T25" s="384"/>
      <c r="U25" s="384"/>
      <c r="V25" s="385"/>
      <c r="W25" s="449"/>
      <c r="X25" s="440"/>
      <c r="Y25" s="441"/>
      <c r="Z25" s="380" t="s">
        <v>169</v>
      </c>
      <c r="AA25" s="381"/>
      <c r="AB25" s="381"/>
      <c r="AC25" s="381"/>
      <c r="AD25" s="381"/>
      <c r="AE25" s="381"/>
      <c r="AF25" s="381"/>
      <c r="AG25" s="382"/>
      <c r="AH25" s="383" t="s">
        <v>132</v>
      </c>
      <c r="AI25" s="384"/>
      <c r="AJ25" s="384"/>
      <c r="AK25" s="384"/>
      <c r="AL25" s="385"/>
      <c r="AM25" s="383" t="s">
        <v>133</v>
      </c>
      <c r="AN25" s="384"/>
      <c r="AO25" s="384"/>
      <c r="AP25" s="384"/>
      <c r="AQ25" s="384"/>
      <c r="AR25" s="385"/>
      <c r="AS25" s="383" t="s">
        <v>132</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842681</v>
      </c>
      <c r="BO25" s="403"/>
      <c r="BP25" s="403"/>
      <c r="BQ25" s="403"/>
      <c r="BR25" s="403"/>
      <c r="BS25" s="403"/>
      <c r="BT25" s="403"/>
      <c r="BU25" s="404"/>
      <c r="BV25" s="402">
        <v>855591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6210</v>
      </c>
      <c r="R26" s="384"/>
      <c r="S26" s="384"/>
      <c r="T26" s="384"/>
      <c r="U26" s="384"/>
      <c r="V26" s="385"/>
      <c r="W26" s="449"/>
      <c r="X26" s="440"/>
      <c r="Y26" s="441"/>
      <c r="Z26" s="380" t="s">
        <v>172</v>
      </c>
      <c r="AA26" s="462"/>
      <c r="AB26" s="462"/>
      <c r="AC26" s="462"/>
      <c r="AD26" s="462"/>
      <c r="AE26" s="462"/>
      <c r="AF26" s="462"/>
      <c r="AG26" s="463"/>
      <c r="AH26" s="383">
        <v>35</v>
      </c>
      <c r="AI26" s="384"/>
      <c r="AJ26" s="384"/>
      <c r="AK26" s="384"/>
      <c r="AL26" s="385"/>
      <c r="AM26" s="383">
        <v>101500</v>
      </c>
      <c r="AN26" s="384"/>
      <c r="AO26" s="384"/>
      <c r="AP26" s="384"/>
      <c r="AQ26" s="384"/>
      <c r="AR26" s="385"/>
      <c r="AS26" s="383">
        <v>2900</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4540</v>
      </c>
      <c r="R27" s="384"/>
      <c r="S27" s="384"/>
      <c r="T27" s="384"/>
      <c r="U27" s="384"/>
      <c r="V27" s="385"/>
      <c r="W27" s="449"/>
      <c r="X27" s="440"/>
      <c r="Y27" s="441"/>
      <c r="Z27" s="380" t="s">
        <v>175</v>
      </c>
      <c r="AA27" s="381"/>
      <c r="AB27" s="381"/>
      <c r="AC27" s="381"/>
      <c r="AD27" s="381"/>
      <c r="AE27" s="381"/>
      <c r="AF27" s="381"/>
      <c r="AG27" s="382"/>
      <c r="AH27" s="383">
        <v>4</v>
      </c>
      <c r="AI27" s="384"/>
      <c r="AJ27" s="384"/>
      <c r="AK27" s="384"/>
      <c r="AL27" s="385"/>
      <c r="AM27" s="383">
        <v>12296</v>
      </c>
      <c r="AN27" s="384"/>
      <c r="AO27" s="384"/>
      <c r="AP27" s="384"/>
      <c r="AQ27" s="384"/>
      <c r="AR27" s="385"/>
      <c r="AS27" s="383">
        <v>3074</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133</v>
      </c>
      <c r="BO27" s="411"/>
      <c r="BP27" s="411"/>
      <c r="BQ27" s="411"/>
      <c r="BR27" s="411"/>
      <c r="BS27" s="411"/>
      <c r="BT27" s="411"/>
      <c r="BU27" s="412"/>
      <c r="BV27" s="410" t="s">
        <v>133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4000</v>
      </c>
      <c r="R28" s="384"/>
      <c r="S28" s="384"/>
      <c r="T28" s="384"/>
      <c r="U28" s="384"/>
      <c r="V28" s="385"/>
      <c r="W28" s="449"/>
      <c r="X28" s="440"/>
      <c r="Y28" s="441"/>
      <c r="Z28" s="380" t="s">
        <v>178</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1543313</v>
      </c>
      <c r="BO28" s="403"/>
      <c r="BP28" s="403"/>
      <c r="BQ28" s="403"/>
      <c r="BR28" s="403"/>
      <c r="BS28" s="403"/>
      <c r="BT28" s="403"/>
      <c r="BU28" s="404"/>
      <c r="BV28" s="402">
        <v>1641984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16</v>
      </c>
      <c r="M29" s="384"/>
      <c r="N29" s="384"/>
      <c r="O29" s="384"/>
      <c r="P29" s="385"/>
      <c r="Q29" s="383">
        <v>3700</v>
      </c>
      <c r="R29" s="384"/>
      <c r="S29" s="384"/>
      <c r="T29" s="384"/>
      <c r="U29" s="384"/>
      <c r="V29" s="385"/>
      <c r="W29" s="450"/>
      <c r="X29" s="451"/>
      <c r="Y29" s="452"/>
      <c r="Z29" s="380" t="s">
        <v>181</v>
      </c>
      <c r="AA29" s="381"/>
      <c r="AB29" s="381"/>
      <c r="AC29" s="381"/>
      <c r="AD29" s="381"/>
      <c r="AE29" s="381"/>
      <c r="AF29" s="381"/>
      <c r="AG29" s="382"/>
      <c r="AH29" s="383">
        <v>337</v>
      </c>
      <c r="AI29" s="384"/>
      <c r="AJ29" s="384"/>
      <c r="AK29" s="384"/>
      <c r="AL29" s="385"/>
      <c r="AM29" s="383">
        <v>991316</v>
      </c>
      <c r="AN29" s="384"/>
      <c r="AO29" s="384"/>
      <c r="AP29" s="384"/>
      <c r="AQ29" s="384"/>
      <c r="AR29" s="385"/>
      <c r="AS29" s="383">
        <v>2942</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536642</v>
      </c>
      <c r="BO29" s="408"/>
      <c r="BP29" s="408"/>
      <c r="BQ29" s="408"/>
      <c r="BR29" s="408"/>
      <c r="BS29" s="408"/>
      <c r="BT29" s="408"/>
      <c r="BU29" s="409"/>
      <c r="BV29" s="407">
        <v>586338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2384080</v>
      </c>
      <c r="BO30" s="411"/>
      <c r="BP30" s="411"/>
      <c r="BQ30" s="411"/>
      <c r="BR30" s="411"/>
      <c r="BS30" s="411"/>
      <c r="BT30" s="411"/>
      <c r="BU30" s="412"/>
      <c r="BV30" s="410">
        <v>2838649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病院事業会計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発電事業特別会計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新川広域圏事務組合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黒部市体育協会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後期高齢者医療事業</v>
      </c>
      <c r="X35" s="365"/>
      <c r="Y35" s="365"/>
      <c r="Z35" s="365"/>
      <c r="AA35" s="365"/>
      <c r="AB35" s="365"/>
      <c r="AC35" s="365"/>
      <c r="AD35" s="365"/>
      <c r="AE35" s="365"/>
      <c r="AF35" s="365"/>
      <c r="AG35" s="365"/>
      <c r="AH35" s="365"/>
      <c r="AI35" s="365"/>
      <c r="AJ35" s="365"/>
      <c r="AK35" s="365"/>
      <c r="AL35" s="193"/>
      <c r="AM35" s="366">
        <f t="shared" ref="AM35:AM43" si="0">IF(AO35="","",AM34+1)</f>
        <v>5</v>
      </c>
      <c r="AN35" s="366"/>
      <c r="AO35" s="365" t="str">
        <f>IF('各会計、関係団体の財政状況及び健全化判断比率'!B31="","",'各会計、関係団体の財政状況及び健全化判断比率'!B31)</f>
        <v>水道事業会計</v>
      </c>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簡易水道事業特別会計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新川地域消防組合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黒部市国際文化センター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f t="shared" si="0"/>
        <v>6</v>
      </c>
      <c r="AN36" s="366"/>
      <c r="AO36" s="365" t="str">
        <f>IF('各会計、関係団体の財政状況及び健全化判断比率'!B32="","",'各会計、関係団体の財政状況及び健全化判断比率'!B32)</f>
        <v>下水道事業会計</v>
      </c>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IF('各会計、関係団体の財政状況及び健全化判断比率'!B35="","",'各会計、関係団体の財政状況及び健全化判断比率'!B35)</f>
        <v>牧場事業特別会計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新川地域介護保険・ケーブルテレビ事業組合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黒部市吉田科学館振興協会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10</v>
      </c>
      <c r="BF37" s="366"/>
      <c r="BG37" s="365" t="str">
        <f>IF('各会計、関係団体の財政状況及び健全化判断比率'!B36="","",'各会計、関係団体の財政状況及び健全化判断比率'!B36)</f>
        <v>フィッシャリーナ事業特別会計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　　一般会計分</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黒部市施設管理公社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11</v>
      </c>
      <c r="BF38" s="366"/>
      <c r="BG38" s="365" t="str">
        <f>IF('各会計、関係団体の財政状況及び健全化判断比率'!B37="","",'各会計、関係団体の財政状況及び健全化判断比率'!B37)</f>
        <v>地域開発事業特別会計</v>
      </c>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　　介護保険事業特別会計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新川コミュニティ放送</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　　CATV事業特別会計</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宇奈月ビール</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富山県市町村総合事務組合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富山県市町村管理組合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20</v>
      </c>
      <c r="BX42" s="366"/>
      <c r="BY42" s="365" t="str">
        <f>IF('各会計、関係団体の財政状況及び健全化判断比率'!B76="","",'各会計、関係団体の財政状況及び健全化判断比率'!B76)</f>
        <v>富山県後期高齢者医療広域連合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21</v>
      </c>
      <c r="BX43" s="366"/>
      <c r="BY43" s="365" t="str">
        <f>IF('各会計、関係団体の財政状況及び健全化判断比率'!B77="","",'各会計、関係団体の財政状況及び健全化判断比率'!B77)</f>
        <v>　　一般会計分</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Z46xmqR3Vw2IdtixL1gxPCD1guQVjieUkJvDPE6UIGerzhKhfHodjSB8874IH+t3np+nE+JLDRIPcEnvMvKAg==" saltValue="qvoTbr4H4C7z5IoCHt4h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569</v>
      </c>
      <c r="D34" s="1186"/>
      <c r="E34" s="1187"/>
      <c r="F34" s="32">
        <v>30.08</v>
      </c>
      <c r="G34" s="33">
        <v>34.15</v>
      </c>
      <c r="H34" s="33">
        <v>26.58</v>
      </c>
      <c r="I34" s="33">
        <v>21.6</v>
      </c>
      <c r="J34" s="34">
        <v>17.78</v>
      </c>
      <c r="K34" s="22"/>
      <c r="L34" s="22"/>
      <c r="M34" s="22"/>
      <c r="N34" s="22"/>
      <c r="O34" s="22"/>
      <c r="P34" s="22"/>
    </row>
    <row r="35" spans="1:16" ht="39" customHeight="1" x14ac:dyDescent="0.15">
      <c r="A35" s="22"/>
      <c r="B35" s="35"/>
      <c r="C35" s="1180" t="s">
        <v>570</v>
      </c>
      <c r="D35" s="1181"/>
      <c r="E35" s="1182"/>
      <c r="F35" s="36">
        <v>3.46</v>
      </c>
      <c r="G35" s="37">
        <v>5</v>
      </c>
      <c r="H35" s="37">
        <v>4.42</v>
      </c>
      <c r="I35" s="37">
        <v>4.1900000000000004</v>
      </c>
      <c r="J35" s="38">
        <v>4.47</v>
      </c>
      <c r="K35" s="22"/>
      <c r="L35" s="22"/>
      <c r="M35" s="22"/>
      <c r="N35" s="22"/>
      <c r="O35" s="22"/>
      <c r="P35" s="22"/>
    </row>
    <row r="36" spans="1:16" ht="39" customHeight="1" x14ac:dyDescent="0.15">
      <c r="A36" s="22"/>
      <c r="B36" s="35"/>
      <c r="C36" s="1180" t="s">
        <v>571</v>
      </c>
      <c r="D36" s="1181"/>
      <c r="E36" s="1182"/>
      <c r="F36" s="36">
        <v>1.69</v>
      </c>
      <c r="G36" s="37">
        <v>2.62</v>
      </c>
      <c r="H36" s="37">
        <v>2.71</v>
      </c>
      <c r="I36" s="37">
        <v>2.48</v>
      </c>
      <c r="J36" s="38">
        <v>2.5499999999999998</v>
      </c>
      <c r="K36" s="22"/>
      <c r="L36" s="22"/>
      <c r="M36" s="22"/>
      <c r="N36" s="22"/>
      <c r="O36" s="22"/>
      <c r="P36" s="22"/>
    </row>
    <row r="37" spans="1:16" ht="39" customHeight="1" x14ac:dyDescent="0.15">
      <c r="A37" s="22"/>
      <c r="B37" s="35"/>
      <c r="C37" s="1180" t="s">
        <v>572</v>
      </c>
      <c r="D37" s="1181"/>
      <c r="E37" s="1182"/>
      <c r="F37" s="36">
        <v>1.1599999999999999</v>
      </c>
      <c r="G37" s="37">
        <v>1.41</v>
      </c>
      <c r="H37" s="37">
        <v>1.6</v>
      </c>
      <c r="I37" s="37">
        <v>1.75</v>
      </c>
      <c r="J37" s="38">
        <v>2.15</v>
      </c>
      <c r="K37" s="22"/>
      <c r="L37" s="22"/>
      <c r="M37" s="22"/>
      <c r="N37" s="22"/>
      <c r="O37" s="22"/>
      <c r="P37" s="22"/>
    </row>
    <row r="38" spans="1:16" ht="39" customHeight="1" x14ac:dyDescent="0.15">
      <c r="A38" s="22"/>
      <c r="B38" s="35"/>
      <c r="C38" s="1180" t="s">
        <v>573</v>
      </c>
      <c r="D38" s="1181"/>
      <c r="E38" s="1182"/>
      <c r="F38" s="36">
        <v>1.35</v>
      </c>
      <c r="G38" s="37">
        <v>1.78</v>
      </c>
      <c r="H38" s="37">
        <v>2.02</v>
      </c>
      <c r="I38" s="37">
        <v>2.36</v>
      </c>
      <c r="J38" s="38">
        <v>1.08</v>
      </c>
      <c r="K38" s="22"/>
      <c r="L38" s="22"/>
      <c r="M38" s="22"/>
      <c r="N38" s="22"/>
      <c r="O38" s="22"/>
      <c r="P38" s="22"/>
    </row>
    <row r="39" spans="1:16" ht="39" customHeight="1" x14ac:dyDescent="0.15">
      <c r="A39" s="22"/>
      <c r="B39" s="35"/>
      <c r="C39" s="1180" t="s">
        <v>574</v>
      </c>
      <c r="D39" s="1181"/>
      <c r="E39" s="1182"/>
      <c r="F39" s="36" t="s">
        <v>535</v>
      </c>
      <c r="G39" s="37">
        <v>0</v>
      </c>
      <c r="H39" s="37">
        <v>0</v>
      </c>
      <c r="I39" s="37">
        <v>0.06</v>
      </c>
      <c r="J39" s="38">
        <v>0.03</v>
      </c>
      <c r="K39" s="22"/>
      <c r="L39" s="22"/>
      <c r="M39" s="22"/>
      <c r="N39" s="22"/>
      <c r="O39" s="22"/>
      <c r="P39" s="22"/>
    </row>
    <row r="40" spans="1:16" ht="39" customHeight="1" x14ac:dyDescent="0.15">
      <c r="A40" s="22"/>
      <c r="B40" s="35"/>
      <c r="C40" s="1180" t="s">
        <v>575</v>
      </c>
      <c r="D40" s="1181"/>
      <c r="E40" s="1182"/>
      <c r="F40" s="36">
        <v>0</v>
      </c>
      <c r="G40" s="37">
        <v>0</v>
      </c>
      <c r="H40" s="37">
        <v>0</v>
      </c>
      <c r="I40" s="37">
        <v>0</v>
      </c>
      <c r="J40" s="38">
        <v>0.01</v>
      </c>
      <c r="K40" s="22"/>
      <c r="L40" s="22"/>
      <c r="M40" s="22"/>
      <c r="N40" s="22"/>
      <c r="O40" s="22"/>
      <c r="P40" s="22"/>
    </row>
    <row r="41" spans="1:16" ht="39" customHeight="1" x14ac:dyDescent="0.15">
      <c r="A41" s="22"/>
      <c r="B41" s="35"/>
      <c r="C41" s="1180" t="s">
        <v>576</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577</v>
      </c>
      <c r="D42" s="1181"/>
      <c r="E42" s="1182"/>
      <c r="F42" s="36" t="s">
        <v>535</v>
      </c>
      <c r="G42" s="37" t="s">
        <v>535</v>
      </c>
      <c r="H42" s="37" t="s">
        <v>535</v>
      </c>
      <c r="I42" s="37" t="s">
        <v>535</v>
      </c>
      <c r="J42" s="38" t="s">
        <v>535</v>
      </c>
      <c r="K42" s="22"/>
      <c r="L42" s="22"/>
      <c r="M42" s="22"/>
      <c r="N42" s="22"/>
      <c r="O42" s="22"/>
      <c r="P42" s="22"/>
    </row>
    <row r="43" spans="1:16" ht="39" customHeight="1" thickBot="1" x14ac:dyDescent="0.2">
      <c r="A43" s="22"/>
      <c r="B43" s="40"/>
      <c r="C43" s="1183" t="s">
        <v>578</v>
      </c>
      <c r="D43" s="1184"/>
      <c r="E43" s="1185"/>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4csdBsUu+u/QXxbDCQAe8QBiTEvmAxm0ycMOJeBdYcqaZobTQutMz+jqYQbHQYOtNsxdgpoHkok//XoUBB7g==" saltValue="qqhA21Lwk9Tlw2NhGHjT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2468</v>
      </c>
      <c r="L45" s="60">
        <v>2530</v>
      </c>
      <c r="M45" s="60">
        <v>2428</v>
      </c>
      <c r="N45" s="60">
        <v>2256</v>
      </c>
      <c r="O45" s="61">
        <v>2283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535</v>
      </c>
      <c r="L46" s="64" t="s">
        <v>535</v>
      </c>
      <c r="M46" s="64" t="s">
        <v>535</v>
      </c>
      <c r="N46" s="64" t="s">
        <v>535</v>
      </c>
      <c r="O46" s="65" t="s">
        <v>535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535</v>
      </c>
      <c r="L47" s="64" t="s">
        <v>535</v>
      </c>
      <c r="M47" s="64" t="s">
        <v>535</v>
      </c>
      <c r="N47" s="64" t="s">
        <v>535</v>
      </c>
      <c r="O47" s="65" t="s">
        <v>535</v>
      </c>
      <c r="P47" s="48"/>
      <c r="Q47" s="48"/>
      <c r="R47" s="48"/>
      <c r="S47" s="48"/>
      <c r="T47" s="48"/>
      <c r="U47" s="48"/>
    </row>
    <row r="48" spans="1:21" ht="30.75" customHeight="1" x14ac:dyDescent="0.15">
      <c r="A48" s="48"/>
      <c r="B48" s="1198"/>
      <c r="C48" s="1199"/>
      <c r="D48" s="62"/>
      <c r="E48" s="1190" t="s">
        <v>15</v>
      </c>
      <c r="F48" s="1190"/>
      <c r="G48" s="1190"/>
      <c r="H48" s="1190"/>
      <c r="I48" s="1190"/>
      <c r="J48" s="1191"/>
      <c r="K48" s="63">
        <v>963</v>
      </c>
      <c r="L48" s="64">
        <v>1031</v>
      </c>
      <c r="M48" s="64">
        <v>1022</v>
      </c>
      <c r="N48" s="64">
        <v>1065</v>
      </c>
      <c r="O48" s="65">
        <v>1022</v>
      </c>
      <c r="P48" s="48"/>
      <c r="Q48" s="48"/>
      <c r="R48" s="48"/>
      <c r="S48" s="48"/>
      <c r="T48" s="48"/>
      <c r="U48" s="48"/>
    </row>
    <row r="49" spans="1:21" ht="30.75" customHeight="1" x14ac:dyDescent="0.15">
      <c r="A49" s="48"/>
      <c r="B49" s="1198"/>
      <c r="C49" s="1199"/>
      <c r="D49" s="62"/>
      <c r="E49" s="1190" t="s">
        <v>16</v>
      </c>
      <c r="F49" s="1190"/>
      <c r="G49" s="1190"/>
      <c r="H49" s="1190"/>
      <c r="I49" s="1190"/>
      <c r="J49" s="1191"/>
      <c r="K49" s="63">
        <v>143</v>
      </c>
      <c r="L49" s="64">
        <v>68</v>
      </c>
      <c r="M49" s="64">
        <v>44</v>
      </c>
      <c r="N49" s="64">
        <v>91</v>
      </c>
      <c r="O49" s="65">
        <v>132</v>
      </c>
      <c r="P49" s="48"/>
      <c r="Q49" s="48"/>
      <c r="R49" s="48"/>
      <c r="S49" s="48"/>
      <c r="T49" s="48"/>
      <c r="U49" s="48"/>
    </row>
    <row r="50" spans="1:21" ht="30.75" customHeight="1" x14ac:dyDescent="0.15">
      <c r="A50" s="48"/>
      <c r="B50" s="1198"/>
      <c r="C50" s="1199"/>
      <c r="D50" s="62"/>
      <c r="E50" s="1190" t="s">
        <v>17</v>
      </c>
      <c r="F50" s="1190"/>
      <c r="G50" s="1190"/>
      <c r="H50" s="1190"/>
      <c r="I50" s="1190"/>
      <c r="J50" s="1191"/>
      <c r="K50" s="63">
        <v>200</v>
      </c>
      <c r="L50" s="64">
        <v>180</v>
      </c>
      <c r="M50" s="64">
        <v>117</v>
      </c>
      <c r="N50" s="64">
        <v>99</v>
      </c>
      <c r="O50" s="65">
        <v>98</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535</v>
      </c>
      <c r="L51" s="64" t="s">
        <v>535</v>
      </c>
      <c r="M51" s="64" t="s">
        <v>535</v>
      </c>
      <c r="N51" s="64" t="s">
        <v>535</v>
      </c>
      <c r="O51" s="65" t="s">
        <v>535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2132</v>
      </c>
      <c r="L52" s="64">
        <v>2293</v>
      </c>
      <c r="M52" s="64">
        <v>2276</v>
      </c>
      <c r="N52" s="64">
        <v>2306</v>
      </c>
      <c r="O52" s="65">
        <v>2416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1642</v>
      </c>
      <c r="L53" s="69">
        <v>1516</v>
      </c>
      <c r="M53" s="69">
        <v>1335</v>
      </c>
      <c r="N53" s="69">
        <v>1205</v>
      </c>
      <c r="O53" s="70">
        <v>1119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N71dGwAqG5eDh2OOqqoqNmr8YjefLiRtjUM81BB4aTzK8Zl0jBYcC2mq2LZ+P9CQE0mBKALiGBOMVGhVcyJsg==" saltValue="Jbb0KjVBwEp2/5br0UqE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16" t="s">
        <v>24</v>
      </c>
      <c r="C41" s="1217"/>
      <c r="D41" s="81"/>
      <c r="E41" s="1218" t="s">
        <v>25</v>
      </c>
      <c r="F41" s="1218"/>
      <c r="G41" s="1218"/>
      <c r="H41" s="1219"/>
      <c r="I41" s="82">
        <v>27890</v>
      </c>
      <c r="J41" s="83">
        <v>29349</v>
      </c>
      <c r="K41" s="83">
        <v>30629</v>
      </c>
      <c r="L41" s="83">
        <v>30233</v>
      </c>
      <c r="M41" s="84">
        <v>30438</v>
      </c>
    </row>
    <row r="42" spans="2:13" ht="27.75" customHeight="1" x14ac:dyDescent="0.15">
      <c r="B42" s="1206"/>
      <c r="C42" s="1207"/>
      <c r="D42" s="85"/>
      <c r="E42" s="1210" t="s">
        <v>26</v>
      </c>
      <c r="F42" s="1210"/>
      <c r="G42" s="1210"/>
      <c r="H42" s="1211"/>
      <c r="I42" s="86">
        <v>955</v>
      </c>
      <c r="J42" s="87">
        <v>780</v>
      </c>
      <c r="K42" s="87">
        <v>668</v>
      </c>
      <c r="L42" s="87">
        <v>713</v>
      </c>
      <c r="M42" s="88">
        <v>826</v>
      </c>
    </row>
    <row r="43" spans="2:13" ht="27.75" customHeight="1" x14ac:dyDescent="0.15">
      <c r="B43" s="1206"/>
      <c r="C43" s="1207"/>
      <c r="D43" s="85"/>
      <c r="E43" s="1210" t="s">
        <v>27</v>
      </c>
      <c r="F43" s="1210"/>
      <c r="G43" s="1210"/>
      <c r="H43" s="1211"/>
      <c r="I43" s="86">
        <v>11339</v>
      </c>
      <c r="J43" s="87">
        <v>12338</v>
      </c>
      <c r="K43" s="87">
        <v>14694</v>
      </c>
      <c r="L43" s="87">
        <v>14651</v>
      </c>
      <c r="M43" s="88">
        <v>13875</v>
      </c>
    </row>
    <row r="44" spans="2:13" ht="27.75" customHeight="1" x14ac:dyDescent="0.15">
      <c r="B44" s="1206"/>
      <c r="C44" s="1207"/>
      <c r="D44" s="85"/>
      <c r="E44" s="1210" t="s">
        <v>28</v>
      </c>
      <c r="F44" s="1210"/>
      <c r="G44" s="1210"/>
      <c r="H44" s="1211"/>
      <c r="I44" s="86">
        <v>652</v>
      </c>
      <c r="J44" s="87">
        <v>994</v>
      </c>
      <c r="K44" s="87">
        <v>1198</v>
      </c>
      <c r="L44" s="87">
        <v>1159</v>
      </c>
      <c r="M44" s="88">
        <v>1222</v>
      </c>
    </row>
    <row r="45" spans="2:13" ht="27.75" customHeight="1" x14ac:dyDescent="0.15">
      <c r="B45" s="1206"/>
      <c r="C45" s="1207"/>
      <c r="D45" s="85"/>
      <c r="E45" s="1210" t="s">
        <v>29</v>
      </c>
      <c r="F45" s="1210"/>
      <c r="G45" s="1210"/>
      <c r="H45" s="1211"/>
      <c r="I45" s="86">
        <v>1313</v>
      </c>
      <c r="J45" s="87">
        <v>1144</v>
      </c>
      <c r="K45" s="87">
        <v>920</v>
      </c>
      <c r="L45" s="87">
        <v>851</v>
      </c>
      <c r="M45" s="88">
        <v>638</v>
      </c>
    </row>
    <row r="46" spans="2:13" ht="27.75" customHeight="1" x14ac:dyDescent="0.15">
      <c r="B46" s="1206"/>
      <c r="C46" s="1207"/>
      <c r="D46" s="89"/>
      <c r="E46" s="1210" t="s">
        <v>30</v>
      </c>
      <c r="F46" s="1210"/>
      <c r="G46" s="1210"/>
      <c r="H46" s="1211"/>
      <c r="I46" s="86" t="s">
        <v>535</v>
      </c>
      <c r="J46" s="87" t="s">
        <v>535</v>
      </c>
      <c r="K46" s="87" t="s">
        <v>535</v>
      </c>
      <c r="L46" s="87">
        <v>28</v>
      </c>
      <c r="M46" s="88">
        <v>28</v>
      </c>
    </row>
    <row r="47" spans="2:13" ht="27.75" customHeight="1" x14ac:dyDescent="0.15">
      <c r="B47" s="1206"/>
      <c r="C47" s="1207"/>
      <c r="D47" s="90"/>
      <c r="E47" s="1220" t="s">
        <v>31</v>
      </c>
      <c r="F47" s="1221"/>
      <c r="G47" s="1221"/>
      <c r="H47" s="1222"/>
      <c r="I47" s="86" t="s">
        <v>535</v>
      </c>
      <c r="J47" s="87" t="s">
        <v>535</v>
      </c>
      <c r="K47" s="87" t="s">
        <v>535</v>
      </c>
      <c r="L47" s="87" t="s">
        <v>535</v>
      </c>
      <c r="M47" s="88" t="s">
        <v>535</v>
      </c>
    </row>
    <row r="48" spans="2:13" ht="27.75" customHeight="1" x14ac:dyDescent="0.15">
      <c r="B48" s="1206"/>
      <c r="C48" s="1207"/>
      <c r="D48" s="85"/>
      <c r="E48" s="1210" t="s">
        <v>32</v>
      </c>
      <c r="F48" s="1210"/>
      <c r="G48" s="1210"/>
      <c r="H48" s="1211"/>
      <c r="I48" s="86" t="s">
        <v>535</v>
      </c>
      <c r="J48" s="87" t="s">
        <v>535</v>
      </c>
      <c r="K48" s="87" t="s">
        <v>535</v>
      </c>
      <c r="L48" s="87" t="s">
        <v>535</v>
      </c>
      <c r="M48" s="88" t="s">
        <v>535</v>
      </c>
    </row>
    <row r="49" spans="2:13" ht="27.75" customHeight="1" x14ac:dyDescent="0.15">
      <c r="B49" s="1208"/>
      <c r="C49" s="1209"/>
      <c r="D49" s="85"/>
      <c r="E49" s="1210" t="s">
        <v>33</v>
      </c>
      <c r="F49" s="1210"/>
      <c r="G49" s="1210"/>
      <c r="H49" s="1211"/>
      <c r="I49" s="86" t="s">
        <v>535</v>
      </c>
      <c r="J49" s="87" t="s">
        <v>535</v>
      </c>
      <c r="K49" s="87" t="s">
        <v>535</v>
      </c>
      <c r="L49" s="87" t="s">
        <v>535</v>
      </c>
      <c r="M49" s="88" t="s">
        <v>535</v>
      </c>
    </row>
    <row r="50" spans="2:13" ht="27.75" customHeight="1" x14ac:dyDescent="0.15">
      <c r="B50" s="1204" t="s">
        <v>34</v>
      </c>
      <c r="C50" s="1205"/>
      <c r="D50" s="91"/>
      <c r="E50" s="1210" t="s">
        <v>35</v>
      </c>
      <c r="F50" s="1210"/>
      <c r="G50" s="1210"/>
      <c r="H50" s="1211"/>
      <c r="I50" s="86">
        <v>4967</v>
      </c>
      <c r="J50" s="87">
        <v>4417</v>
      </c>
      <c r="K50" s="87">
        <v>3716</v>
      </c>
      <c r="L50" s="87">
        <v>3720</v>
      </c>
      <c r="M50" s="88">
        <v>3272</v>
      </c>
    </row>
    <row r="51" spans="2:13" ht="27.75" customHeight="1" x14ac:dyDescent="0.15">
      <c r="B51" s="1206"/>
      <c r="C51" s="1207"/>
      <c r="D51" s="85"/>
      <c r="E51" s="1210" t="s">
        <v>36</v>
      </c>
      <c r="F51" s="1210"/>
      <c r="G51" s="1210"/>
      <c r="H51" s="1211"/>
      <c r="I51" s="86">
        <v>334</v>
      </c>
      <c r="J51" s="87">
        <v>326</v>
      </c>
      <c r="K51" s="87">
        <v>290</v>
      </c>
      <c r="L51" s="87">
        <v>248</v>
      </c>
      <c r="M51" s="88">
        <v>216</v>
      </c>
    </row>
    <row r="52" spans="2:13" ht="27.75" customHeight="1" x14ac:dyDescent="0.15">
      <c r="B52" s="1208"/>
      <c r="C52" s="1209"/>
      <c r="D52" s="85"/>
      <c r="E52" s="1210" t="s">
        <v>37</v>
      </c>
      <c r="F52" s="1210"/>
      <c r="G52" s="1210"/>
      <c r="H52" s="1211"/>
      <c r="I52" s="86">
        <v>29015</v>
      </c>
      <c r="J52" s="87">
        <v>30025</v>
      </c>
      <c r="K52" s="87">
        <v>31620</v>
      </c>
      <c r="L52" s="87">
        <v>32565</v>
      </c>
      <c r="M52" s="88">
        <v>32258</v>
      </c>
    </row>
    <row r="53" spans="2:13" ht="27.75" customHeight="1" thickBot="1" x14ac:dyDescent="0.2">
      <c r="B53" s="1212" t="s">
        <v>38</v>
      </c>
      <c r="C53" s="1213"/>
      <c r="D53" s="92"/>
      <c r="E53" s="1214" t="s">
        <v>39</v>
      </c>
      <c r="F53" s="1214"/>
      <c r="G53" s="1214"/>
      <c r="H53" s="1215"/>
      <c r="I53" s="93">
        <v>7833</v>
      </c>
      <c r="J53" s="94">
        <v>9837</v>
      </c>
      <c r="K53" s="94">
        <v>12483</v>
      </c>
      <c r="L53" s="94">
        <v>11102</v>
      </c>
      <c r="M53" s="95">
        <v>11282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GBQXn75zJEoyBRcBhe6FGl0loljfocWxJYt65SNOHK25Gqgy3h3JPqeDoSRBPUvAjG6PoY26pI0J+3KoXgfWw==" saltValue="HGocX5uInPDY9KQuG5bZ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1641</v>
      </c>
      <c r="G55" s="107">
        <v>1642</v>
      </c>
      <c r="H55" s="108">
        <v>1543</v>
      </c>
    </row>
    <row r="56" spans="2:8" ht="52.5" customHeight="1" x14ac:dyDescent="0.15">
      <c r="B56" s="109"/>
      <c r="C56" s="1233" t="s">
        <v>43</v>
      </c>
      <c r="D56" s="1233"/>
      <c r="E56" s="1234"/>
      <c r="F56" s="110">
        <v>586</v>
      </c>
      <c r="G56" s="110">
        <v>586</v>
      </c>
      <c r="H56" s="111">
        <v>537</v>
      </c>
    </row>
    <row r="57" spans="2:8" ht="53.25" customHeight="1" x14ac:dyDescent="0.15">
      <c r="B57" s="109"/>
      <c r="C57" s="1235" t="s">
        <v>44</v>
      </c>
      <c r="D57" s="1235"/>
      <c r="E57" s="1236"/>
      <c r="F57" s="112">
        <v>2860</v>
      </c>
      <c r="G57" s="112">
        <v>2839</v>
      </c>
      <c r="H57" s="113">
        <v>2384</v>
      </c>
    </row>
    <row r="58" spans="2:8" ht="45.75" customHeight="1" x14ac:dyDescent="0.15">
      <c r="B58" s="114"/>
      <c r="C58" s="1223" t="s">
        <v>598</v>
      </c>
      <c r="D58" s="1224"/>
      <c r="E58" s="1225"/>
      <c r="F58" s="115">
        <v>1182</v>
      </c>
      <c r="G58" s="115">
        <v>1093</v>
      </c>
      <c r="H58" s="116">
        <v>964</v>
      </c>
    </row>
    <row r="59" spans="2:8" ht="45.75" customHeight="1" x14ac:dyDescent="0.15">
      <c r="B59" s="114"/>
      <c r="C59" s="1223" t="s">
        <v>599</v>
      </c>
      <c r="D59" s="1224"/>
      <c r="E59" s="1225"/>
      <c r="F59" s="115">
        <v>381</v>
      </c>
      <c r="G59" s="115">
        <v>551</v>
      </c>
      <c r="H59" s="116">
        <v>506</v>
      </c>
    </row>
    <row r="60" spans="2:8" ht="45.75" customHeight="1" x14ac:dyDescent="0.15">
      <c r="B60" s="114"/>
      <c r="C60" s="1223" t="s">
        <v>600</v>
      </c>
      <c r="D60" s="1224"/>
      <c r="E60" s="1225"/>
      <c r="F60" s="115">
        <v>386</v>
      </c>
      <c r="G60" s="115">
        <v>377</v>
      </c>
      <c r="H60" s="116">
        <v>368</v>
      </c>
    </row>
    <row r="61" spans="2:8" ht="45.75" customHeight="1" x14ac:dyDescent="0.15">
      <c r="B61" s="114"/>
      <c r="C61" s="1223" t="s">
        <v>601</v>
      </c>
      <c r="D61" s="1224"/>
      <c r="E61" s="1225"/>
      <c r="F61" s="115">
        <v>603</v>
      </c>
      <c r="G61" s="115">
        <v>531</v>
      </c>
      <c r="H61" s="116">
        <v>328</v>
      </c>
    </row>
    <row r="62" spans="2:8" ht="45.75" customHeight="1" thickBot="1" x14ac:dyDescent="0.2">
      <c r="B62" s="117"/>
      <c r="C62" s="1226" t="s">
        <v>602</v>
      </c>
      <c r="D62" s="1227"/>
      <c r="E62" s="1228"/>
      <c r="F62" s="118">
        <v>72</v>
      </c>
      <c r="G62" s="118">
        <v>68</v>
      </c>
      <c r="H62" s="119">
        <v>71</v>
      </c>
    </row>
    <row r="63" spans="2:8" ht="52.5" customHeight="1" thickBot="1" x14ac:dyDescent="0.2">
      <c r="B63" s="120"/>
      <c r="C63" s="1229" t="s">
        <v>45</v>
      </c>
      <c r="D63" s="1229"/>
      <c r="E63" s="1230"/>
      <c r="F63" s="121">
        <v>5087</v>
      </c>
      <c r="G63" s="121">
        <v>5067</v>
      </c>
      <c r="H63" s="122">
        <v>4464</v>
      </c>
    </row>
    <row r="64" spans="2:8" ht="15" customHeight="1" x14ac:dyDescent="0.15"/>
    <row r="65" ht="0" hidden="1" customHeight="1" x14ac:dyDescent="0.15"/>
    <row r="66" ht="0" hidden="1" customHeight="1" x14ac:dyDescent="0.15"/>
  </sheetData>
  <sheetProtection algorithmName="SHA-512" hashValue="RVpviqtn8TA9bLGvpWUwWNtb5zEATKALbnqQbKjpAx/bjGwHlF9p1vzjZuqT8ogJm7KYUgpsb+nAXi6rsHY9dg==" saltValue="KEVRterCU7HxdzvMug+E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110.3</v>
      </c>
      <c r="CO51" s="1277"/>
      <c r="CP51" s="1277"/>
      <c r="CQ51" s="1277"/>
      <c r="CR51" s="1277"/>
      <c r="CS51" s="1277"/>
      <c r="CT51" s="1277"/>
      <c r="CU51" s="1277"/>
      <c r="CV51" s="1277">
        <v>111.6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55.6</v>
      </c>
      <c r="CO53" s="1277"/>
      <c r="CP53" s="1277"/>
      <c r="CQ53" s="1277"/>
      <c r="CR53" s="1277"/>
      <c r="CS53" s="1277"/>
      <c r="CT53" s="1277"/>
      <c r="CU53" s="1277"/>
      <c r="CV53" s="1277">
        <v>55.7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612</v>
      </c>
    </row>
    <row r="64" spans="1:109" x14ac:dyDescent="0.15">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76.900000000000006</v>
      </c>
      <c r="BQ73" s="1277"/>
      <c r="BR73" s="1277"/>
      <c r="BS73" s="1277"/>
      <c r="BT73" s="1277"/>
      <c r="BU73" s="1277"/>
      <c r="BV73" s="1277"/>
      <c r="BW73" s="1277"/>
      <c r="BX73" s="1277">
        <v>99.3</v>
      </c>
      <c r="BY73" s="1277"/>
      <c r="BZ73" s="1277"/>
      <c r="CA73" s="1277"/>
      <c r="CB73" s="1277"/>
      <c r="CC73" s="1277"/>
      <c r="CD73" s="1277"/>
      <c r="CE73" s="1277"/>
      <c r="CF73" s="1277">
        <v>122.1</v>
      </c>
      <c r="CG73" s="1277"/>
      <c r="CH73" s="1277"/>
      <c r="CI73" s="1277"/>
      <c r="CJ73" s="1277"/>
      <c r="CK73" s="1277"/>
      <c r="CL73" s="1277"/>
      <c r="CM73" s="1277"/>
      <c r="CN73" s="1277">
        <v>110.3</v>
      </c>
      <c r="CO73" s="1277"/>
      <c r="CP73" s="1277"/>
      <c r="CQ73" s="1277"/>
      <c r="CR73" s="1277"/>
      <c r="CS73" s="1277"/>
      <c r="CT73" s="1277"/>
      <c r="CU73" s="1277"/>
      <c r="CV73" s="1277">
        <v>111.6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614</v>
      </c>
      <c r="BC75" s="1275"/>
      <c r="BD75" s="1275"/>
      <c r="BE75" s="1275"/>
      <c r="BF75" s="1275"/>
      <c r="BG75" s="1275"/>
      <c r="BH75" s="1275"/>
      <c r="BI75" s="1275"/>
      <c r="BJ75" s="1275"/>
      <c r="BK75" s="1275"/>
      <c r="BL75" s="1275"/>
      <c r="BM75" s="1275"/>
      <c r="BN75" s="1275"/>
      <c r="BO75" s="1275"/>
      <c r="BP75" s="1277">
        <v>16.8</v>
      </c>
      <c r="BQ75" s="1277"/>
      <c r="BR75" s="1277"/>
      <c r="BS75" s="1277"/>
      <c r="BT75" s="1277"/>
      <c r="BU75" s="1277"/>
      <c r="BV75" s="1277"/>
      <c r="BW75" s="1277"/>
      <c r="BX75" s="1277">
        <v>15.9</v>
      </c>
      <c r="BY75" s="1277"/>
      <c r="BZ75" s="1277"/>
      <c r="CA75" s="1277"/>
      <c r="CB75" s="1277"/>
      <c r="CC75" s="1277"/>
      <c r="CD75" s="1277"/>
      <c r="CE75" s="1277"/>
      <c r="CF75" s="1277">
        <v>14.8</v>
      </c>
      <c r="CG75" s="1277"/>
      <c r="CH75" s="1277"/>
      <c r="CI75" s="1277"/>
      <c r="CJ75" s="1277"/>
      <c r="CK75" s="1277"/>
      <c r="CL75" s="1277"/>
      <c r="CM75" s="1277"/>
      <c r="CN75" s="1277">
        <v>13.4</v>
      </c>
      <c r="CO75" s="1277"/>
      <c r="CP75" s="1277"/>
      <c r="CQ75" s="1277"/>
      <c r="CR75" s="1277"/>
      <c r="CS75" s="1277"/>
      <c r="CT75" s="1277"/>
      <c r="CU75" s="1277"/>
      <c r="CV75" s="1277">
        <v>12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615</v>
      </c>
      <c r="AO77" s="1271"/>
      <c r="AP77" s="1271"/>
      <c r="AQ77" s="1271"/>
      <c r="AR77" s="1271"/>
      <c r="AS77" s="1271"/>
      <c r="AT77" s="1271"/>
      <c r="AU77" s="1271"/>
      <c r="AV77" s="1271"/>
      <c r="AW77" s="1271"/>
      <c r="AX77" s="1271"/>
      <c r="AY77" s="1271"/>
      <c r="AZ77" s="1271"/>
      <c r="BA77" s="1271"/>
      <c r="BB77" s="1275" t="s">
        <v>609</v>
      </c>
      <c r="BC77" s="1275"/>
      <c r="BD77" s="1275"/>
      <c r="BE77" s="1275"/>
      <c r="BF77" s="1275"/>
      <c r="BG77" s="1275"/>
      <c r="BH77" s="1275"/>
      <c r="BI77" s="1275"/>
      <c r="BJ77" s="1275"/>
      <c r="BK77" s="1275"/>
      <c r="BL77" s="1275"/>
      <c r="BM77" s="1275"/>
      <c r="BN77" s="1275"/>
      <c r="BO77" s="1275"/>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614</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qdfV6TM/ZkWcaKrMfZtgWGMlXr4vrXtbNYBmmGTFCv4GWBcFOci5t0mJwk7MpC+gKLlwY202bCkJ00nuF3Y7g==" saltValue="6sDXdEHRmfYB3uvsQm3x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lAke72P/ia1F9CafVxPfBHMFDlQFwJbPlzdW1givWAkyUyVeho4V7yNVqhVD7Y5GOscV/pJu9Tr6n1RNWAk3g==" saltValue="lysGqkSdsVPCT2SA3LwY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lATo1AtTfp+0s0aPYKW+U8PRgw+wPMTsm/dVkl+Oo1YJcjeqrkIKzMa0OPemHVlhkEX/u47nITC8IIPI3f61Q==" saltValue="xmqG5YRDWj1auqZv0dR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117377</v>
      </c>
      <c r="E3" s="141"/>
      <c r="F3" s="142">
        <v>68386</v>
      </c>
      <c r="G3" s="143"/>
      <c r="H3" s="144"/>
    </row>
    <row r="4" spans="1:8" x14ac:dyDescent="0.15">
      <c r="A4" s="145"/>
      <c r="B4" s="146"/>
      <c r="C4" s="147"/>
      <c r="D4" s="148">
        <v>34906</v>
      </c>
      <c r="E4" s="149"/>
      <c r="F4" s="150">
        <v>35121</v>
      </c>
      <c r="G4" s="151"/>
      <c r="H4" s="152"/>
    </row>
    <row r="5" spans="1:8" x14ac:dyDescent="0.15">
      <c r="A5" s="133" t="s">
        <v>554</v>
      </c>
      <c r="B5" s="138"/>
      <c r="C5" s="139"/>
      <c r="D5" s="140">
        <v>158926</v>
      </c>
      <c r="E5" s="141"/>
      <c r="F5" s="142">
        <v>81305</v>
      </c>
      <c r="G5" s="143"/>
      <c r="H5" s="144"/>
    </row>
    <row r="6" spans="1:8" x14ac:dyDescent="0.15">
      <c r="A6" s="145"/>
      <c r="B6" s="146"/>
      <c r="C6" s="147"/>
      <c r="D6" s="148">
        <v>76062</v>
      </c>
      <c r="E6" s="149"/>
      <c r="F6" s="150">
        <v>48720</v>
      </c>
      <c r="G6" s="151"/>
      <c r="H6" s="152"/>
    </row>
    <row r="7" spans="1:8" x14ac:dyDescent="0.15">
      <c r="A7" s="133" t="s">
        <v>555</v>
      </c>
      <c r="B7" s="138"/>
      <c r="C7" s="139"/>
      <c r="D7" s="140">
        <v>148064</v>
      </c>
      <c r="E7" s="141"/>
      <c r="F7" s="142">
        <v>81768</v>
      </c>
      <c r="G7" s="143"/>
      <c r="H7" s="144"/>
    </row>
    <row r="8" spans="1:8" x14ac:dyDescent="0.15">
      <c r="A8" s="145"/>
      <c r="B8" s="146"/>
      <c r="C8" s="147"/>
      <c r="D8" s="148">
        <v>81435</v>
      </c>
      <c r="E8" s="149"/>
      <c r="F8" s="150">
        <v>37917</v>
      </c>
      <c r="G8" s="151"/>
      <c r="H8" s="152"/>
    </row>
    <row r="9" spans="1:8" x14ac:dyDescent="0.15">
      <c r="A9" s="133" t="s">
        <v>556</v>
      </c>
      <c r="B9" s="138"/>
      <c r="C9" s="139"/>
      <c r="D9" s="140">
        <v>77947</v>
      </c>
      <c r="E9" s="141"/>
      <c r="F9" s="142">
        <v>65876</v>
      </c>
      <c r="G9" s="143"/>
      <c r="H9" s="144"/>
    </row>
    <row r="10" spans="1:8" x14ac:dyDescent="0.15">
      <c r="A10" s="145"/>
      <c r="B10" s="146"/>
      <c r="C10" s="147"/>
      <c r="D10" s="148">
        <v>28373</v>
      </c>
      <c r="E10" s="149"/>
      <c r="F10" s="150">
        <v>36484</v>
      </c>
      <c r="G10" s="151"/>
      <c r="H10" s="152"/>
    </row>
    <row r="11" spans="1:8" x14ac:dyDescent="0.15">
      <c r="A11" s="133" t="s">
        <v>557</v>
      </c>
      <c r="B11" s="138"/>
      <c r="C11" s="139"/>
      <c r="D11" s="140">
        <v>98588</v>
      </c>
      <c r="E11" s="141"/>
      <c r="F11" s="142">
        <v>68468</v>
      </c>
      <c r="G11" s="143"/>
      <c r="H11" s="144"/>
    </row>
    <row r="12" spans="1:8" x14ac:dyDescent="0.15">
      <c r="A12" s="145"/>
      <c r="B12" s="146"/>
      <c r="C12" s="153"/>
      <c r="D12" s="148">
        <v>48999</v>
      </c>
      <c r="E12" s="149"/>
      <c r="F12" s="150">
        <v>34140</v>
      </c>
      <c r="G12" s="151"/>
      <c r="H12" s="152"/>
    </row>
    <row r="13" spans="1:8" x14ac:dyDescent="0.15">
      <c r="A13" s="133"/>
      <c r="B13" s="138"/>
      <c r="C13" s="154"/>
      <c r="D13" s="155">
        <v>120180</v>
      </c>
      <c r="E13" s="156"/>
      <c r="F13" s="157">
        <v>73161</v>
      </c>
      <c r="G13" s="158"/>
      <c r="H13" s="144"/>
    </row>
    <row r="14" spans="1:8" x14ac:dyDescent="0.15">
      <c r="A14" s="145"/>
      <c r="B14" s="146"/>
      <c r="C14" s="147"/>
      <c r="D14" s="148">
        <v>53955</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3.47</v>
      </c>
      <c r="C19" s="159">
        <f>ROUND(VALUE(SUBSTITUTE(実質収支比率等に係る経年分析!G$48,"▲","-")),2)</f>
        <v>5.01</v>
      </c>
      <c r="D19" s="159">
        <f>ROUND(VALUE(SUBSTITUTE(実質収支比率等に係る経年分析!H$48,"▲","-")),2)</f>
        <v>4.42</v>
      </c>
      <c r="E19" s="159">
        <f>ROUND(VALUE(SUBSTITUTE(実質収支比率等に係る経年分析!I$48,"▲","-")),2)</f>
        <v>4.1900000000000004</v>
      </c>
      <c r="F19" s="159">
        <f>ROUND(VALUE(SUBSTITUTE(実質収支比率等に係る経年分析!J$48,"▲","-")),2)</f>
        <v>4.4800000000000004</v>
      </c>
    </row>
    <row r="20" spans="1:11" x14ac:dyDescent="0.15">
      <c r="A20" s="159" t="s">
        <v>49</v>
      </c>
      <c r="B20" s="159">
        <f>ROUND(VALUE(SUBSTITUTE(実質収支比率等に係る経年分析!F$47,"▲","-")),2)</f>
        <v>15.75</v>
      </c>
      <c r="C20" s="159">
        <f>ROUND(VALUE(SUBSTITUTE(実質収支比率等に係る経年分析!G$47,"▲","-")),2)</f>
        <v>12.65</v>
      </c>
      <c r="D20" s="159">
        <f>ROUND(VALUE(SUBSTITUTE(実質収支比率等に係る経年分析!H$47,"▲","-")),2)</f>
        <v>13.17</v>
      </c>
      <c r="E20" s="159">
        <f>ROUND(VALUE(SUBSTITUTE(実質収支比率等に係る経年分析!I$47,"▲","-")),2)</f>
        <v>13.31</v>
      </c>
      <c r="F20" s="159">
        <f>ROUND(VALUE(SUBSTITUTE(実質収支比率等に係る経年分析!J$47,"▲","-")),2)</f>
        <v>12.36</v>
      </c>
    </row>
    <row r="21" spans="1:11" x14ac:dyDescent="0.15">
      <c r="A21" s="159" t="s">
        <v>50</v>
      </c>
      <c r="B21" s="159">
        <f>IF(ISNUMBER(VALUE(SUBSTITUTE(実質収支比率等に係る経年分析!F$49,"▲","-"))),ROUND(VALUE(SUBSTITUTE(実質収支比率等に係る経年分析!F$49,"▲","-")),2),NA())</f>
        <v>1.44</v>
      </c>
      <c r="C21" s="159">
        <f>IF(ISNUMBER(VALUE(SUBSTITUTE(実質収支比率等に係る経年分析!G$49,"▲","-"))),ROUND(VALUE(SUBSTITUTE(実質収支比率等に係る経年分析!G$49,"▲","-")),2),NA())</f>
        <v>-1.65</v>
      </c>
      <c r="D21" s="159">
        <f>IF(ISNUMBER(VALUE(SUBSTITUTE(実質収支比率等に係る経年分析!H$49,"▲","-"))),ROUND(VALUE(SUBSTITUTE(実質収支比率等に係る経年分析!H$49,"▲","-")),2),NA())</f>
        <v>1.1200000000000001</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発電事業特別会計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フィッシャリーナ事業特別会計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1.08</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1.1599999999999999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2.5499999999999998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4.1900000000000004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4.47</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2132</v>
      </c>
      <c r="E42" s="161"/>
      <c r="F42" s="161"/>
      <c r="G42" s="161">
        <f>'実質公債費比率（分子）の構造'!L$52</f>
        <v>2293</v>
      </c>
      <c r="H42" s="161"/>
      <c r="I42" s="161"/>
      <c r="J42" s="161">
        <f>'実質公債費比率（分子）の構造'!M$52</f>
        <v>2276</v>
      </c>
      <c r="K42" s="161"/>
      <c r="L42" s="161"/>
      <c r="M42" s="161">
        <f>'実質公債費比率（分子）の構造'!N$52</f>
        <v>2306</v>
      </c>
      <c r="N42" s="161"/>
      <c r="O42" s="161"/>
      <c r="P42" s="161">
        <f>'実質公債費比率（分子）の構造'!O$52</f>
        <v>2416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200</v>
      </c>
      <c r="C44" s="161"/>
      <c r="D44" s="161"/>
      <c r="E44" s="161">
        <f>'実質公債費比率（分子）の構造'!L$50</f>
        <v>180</v>
      </c>
      <c r="F44" s="161"/>
      <c r="G44" s="161"/>
      <c r="H44" s="161">
        <f>'実質公債費比率（分子）の構造'!M$50</f>
        <v>117</v>
      </c>
      <c r="I44" s="161"/>
      <c r="J44" s="161"/>
      <c r="K44" s="161">
        <f>'実質公債費比率（分子）の構造'!N$50</f>
        <v>99</v>
      </c>
      <c r="L44" s="161"/>
      <c r="M44" s="161"/>
      <c r="N44" s="161">
        <f>'実質公債費比率（分子）の構造'!O$50</f>
        <v>98</v>
      </c>
      <c r="O44" s="161"/>
      <c r="P44" s="161"/>
    </row>
    <row r="45" spans="1:16" x14ac:dyDescent="0.15">
      <c r="A45" s="161" t="s">
        <v>60</v>
      </c>
      <c r="B45" s="161">
        <f>'実質公債費比率（分子）の構造'!K$49</f>
        <v>143</v>
      </c>
      <c r="C45" s="161"/>
      <c r="D45" s="161"/>
      <c r="E45" s="161">
        <f>'実質公債費比率（分子）の構造'!L$49</f>
        <v>68</v>
      </c>
      <c r="F45" s="161"/>
      <c r="G45" s="161"/>
      <c r="H45" s="161">
        <f>'実質公債費比率（分子）の構造'!M$49</f>
        <v>44</v>
      </c>
      <c r="I45" s="161"/>
      <c r="J45" s="161"/>
      <c r="K45" s="161">
        <f>'実質公債費比率（分子）の構造'!N$49</f>
        <v>91</v>
      </c>
      <c r="L45" s="161"/>
      <c r="M45" s="161"/>
      <c r="N45" s="161">
        <f>'実質公債費比率（分子）の構造'!O$49</f>
        <v>132</v>
      </c>
      <c r="O45" s="161"/>
      <c r="P45" s="161"/>
    </row>
    <row r="46" spans="1:16" x14ac:dyDescent="0.15">
      <c r="A46" s="161" t="s">
        <v>61</v>
      </c>
      <c r="B46" s="161">
        <f>'実質公債費比率（分子）の構造'!K$48</f>
        <v>963</v>
      </c>
      <c r="C46" s="161"/>
      <c r="D46" s="161"/>
      <c r="E46" s="161">
        <f>'実質公債費比率（分子）の構造'!L$48</f>
        <v>1031</v>
      </c>
      <c r="F46" s="161"/>
      <c r="G46" s="161"/>
      <c r="H46" s="161">
        <f>'実質公債費比率（分子）の構造'!M$48</f>
        <v>1022</v>
      </c>
      <c r="I46" s="161"/>
      <c r="J46" s="161"/>
      <c r="K46" s="161">
        <f>'実質公債費比率（分子）の構造'!N$48</f>
        <v>1065</v>
      </c>
      <c r="L46" s="161"/>
      <c r="M46" s="161"/>
      <c r="N46" s="161">
        <f>'実質公債費比率（分子）の構造'!O$48</f>
        <v>1022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2468</v>
      </c>
      <c r="C49" s="161"/>
      <c r="D49" s="161"/>
      <c r="E49" s="161">
        <f>'実質公債費比率（分子）の構造'!L$45</f>
        <v>2530</v>
      </c>
      <c r="F49" s="161"/>
      <c r="G49" s="161"/>
      <c r="H49" s="161">
        <f>'実質公債費比率（分子）の構造'!M$45</f>
        <v>2428</v>
      </c>
      <c r="I49" s="161"/>
      <c r="J49" s="161"/>
      <c r="K49" s="161">
        <f>'実質公債費比率（分子）の構造'!N$45</f>
        <v>2256</v>
      </c>
      <c r="L49" s="161"/>
      <c r="M49" s="161"/>
      <c r="N49" s="161">
        <f>'実質公債費比率（分子）の構造'!O$45</f>
        <v>2283</v>
      </c>
      <c r="O49" s="161"/>
      <c r="P49" s="161"/>
    </row>
    <row r="50" spans="1:16" x14ac:dyDescent="0.15">
      <c r="A50" s="161" t="s">
        <v>65</v>
      </c>
      <c r="B50" s="161" t="e">
        <f>NA()</f>
        <v>#N/A</v>
      </c>
      <c r="C50" s="161">
        <f>IF(ISNUMBER('実質公債費比率（分子）の構造'!K$53),'実質公債費比率（分子）の構造'!K$53,NA())</f>
        <v>1642</v>
      </c>
      <c r="D50" s="161" t="e">
        <f>NA()</f>
        <v>#N/A</v>
      </c>
      <c r="E50" s="161" t="e">
        <f>NA()</f>
        <v>#N/A</v>
      </c>
      <c r="F50" s="161">
        <f>IF(ISNUMBER('実質公債費比率（分子）の構造'!L$53),'実質公債費比率（分子）の構造'!L$53,NA())</f>
        <v>1516</v>
      </c>
      <c r="G50" s="161" t="e">
        <f>NA()</f>
        <v>#N/A</v>
      </c>
      <c r="H50" s="161" t="e">
        <f>NA()</f>
        <v>#N/A</v>
      </c>
      <c r="I50" s="161">
        <f>IF(ISNUMBER('実質公債費比率（分子）の構造'!M$53),'実質公債費比率（分子）の構造'!M$53,NA())</f>
        <v>1335</v>
      </c>
      <c r="J50" s="161" t="e">
        <f>NA()</f>
        <v>#N/A</v>
      </c>
      <c r="K50" s="161" t="e">
        <f>NA()</f>
        <v>#N/A</v>
      </c>
      <c r="L50" s="161">
        <f>IF(ISNUMBER('実質公債費比率（分子）の構造'!N$53),'実質公債費比率（分子）の構造'!N$53,NA())</f>
        <v>1205</v>
      </c>
      <c r="M50" s="161" t="e">
        <f>NA()</f>
        <v>#N/A</v>
      </c>
      <c r="N50" s="161" t="e">
        <f>NA()</f>
        <v>#N/A</v>
      </c>
      <c r="O50" s="161">
        <f>IF(ISNUMBER('実質公債費比率（分子）の構造'!O$53),'実質公債費比率（分子）の構造'!O$53,NA())</f>
        <v>1119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29015</v>
      </c>
      <c r="E56" s="160"/>
      <c r="F56" s="160"/>
      <c r="G56" s="160">
        <f>'将来負担比率（分子）の構造'!J$52</f>
        <v>30025</v>
      </c>
      <c r="H56" s="160"/>
      <c r="I56" s="160"/>
      <c r="J56" s="160">
        <f>'将来負担比率（分子）の構造'!K$52</f>
        <v>31620</v>
      </c>
      <c r="K56" s="160"/>
      <c r="L56" s="160"/>
      <c r="M56" s="160">
        <f>'将来負担比率（分子）の構造'!L$52</f>
        <v>32565</v>
      </c>
      <c r="N56" s="160"/>
      <c r="O56" s="160"/>
      <c r="P56" s="160">
        <f>'将来負担比率（分子）の構造'!M$52</f>
        <v>32258</v>
      </c>
    </row>
    <row r="57" spans="1:16" x14ac:dyDescent="0.15">
      <c r="A57" s="160" t="s">
        <v>36</v>
      </c>
      <c r="B57" s="160"/>
      <c r="C57" s="160"/>
      <c r="D57" s="160">
        <f>'将来負担比率（分子）の構造'!I$51</f>
        <v>334</v>
      </c>
      <c r="E57" s="160"/>
      <c r="F57" s="160"/>
      <c r="G57" s="160">
        <f>'将来負担比率（分子）の構造'!J$51</f>
        <v>326</v>
      </c>
      <c r="H57" s="160"/>
      <c r="I57" s="160"/>
      <c r="J57" s="160">
        <f>'将来負担比率（分子）の構造'!K$51</f>
        <v>290</v>
      </c>
      <c r="K57" s="160"/>
      <c r="L57" s="160"/>
      <c r="M57" s="160">
        <f>'将来負担比率（分子）の構造'!L$51</f>
        <v>248</v>
      </c>
      <c r="N57" s="160"/>
      <c r="O57" s="160"/>
      <c r="P57" s="160">
        <f>'将来負担比率（分子）の構造'!M$51</f>
        <v>216</v>
      </c>
    </row>
    <row r="58" spans="1:16" x14ac:dyDescent="0.15">
      <c r="A58" s="160" t="s">
        <v>35</v>
      </c>
      <c r="B58" s="160"/>
      <c r="C58" s="160"/>
      <c r="D58" s="160">
        <f>'将来負担比率（分子）の構造'!I$50</f>
        <v>4967</v>
      </c>
      <c r="E58" s="160"/>
      <c r="F58" s="160"/>
      <c r="G58" s="160">
        <f>'将来負担比率（分子）の構造'!J$50</f>
        <v>4417</v>
      </c>
      <c r="H58" s="160"/>
      <c r="I58" s="160"/>
      <c r="J58" s="160">
        <f>'将来負担比率（分子）の構造'!K$50</f>
        <v>3716</v>
      </c>
      <c r="K58" s="160"/>
      <c r="L58" s="160"/>
      <c r="M58" s="160">
        <f>'将来負担比率（分子）の構造'!L$50</f>
        <v>3720</v>
      </c>
      <c r="N58" s="160"/>
      <c r="O58" s="160"/>
      <c r="P58" s="160">
        <f>'将来負担比率（分子）の構造'!M$50</f>
        <v>3272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28</v>
      </c>
      <c r="L61" s="160"/>
      <c r="M61" s="160"/>
      <c r="N61" s="160">
        <f>'将来負担比率（分子）の構造'!M$46</f>
        <v>28</v>
      </c>
      <c r="O61" s="160"/>
      <c r="P61" s="160"/>
    </row>
    <row r="62" spans="1:16" x14ac:dyDescent="0.15">
      <c r="A62" s="160" t="s">
        <v>29</v>
      </c>
      <c r="B62" s="160">
        <f>'将来負担比率（分子）の構造'!I$45</f>
        <v>1313</v>
      </c>
      <c r="C62" s="160"/>
      <c r="D62" s="160"/>
      <c r="E62" s="160">
        <f>'将来負担比率（分子）の構造'!J$45</f>
        <v>1144</v>
      </c>
      <c r="F62" s="160"/>
      <c r="G62" s="160"/>
      <c r="H62" s="160">
        <f>'将来負担比率（分子）の構造'!K$45</f>
        <v>920</v>
      </c>
      <c r="I62" s="160"/>
      <c r="J62" s="160"/>
      <c r="K62" s="160">
        <f>'将来負担比率（分子）の構造'!L$45</f>
        <v>851</v>
      </c>
      <c r="L62" s="160"/>
      <c r="M62" s="160"/>
      <c r="N62" s="160">
        <f>'将来負担比率（分子）の構造'!M$45</f>
        <v>638</v>
      </c>
      <c r="O62" s="160"/>
      <c r="P62" s="160"/>
    </row>
    <row r="63" spans="1:16" x14ac:dyDescent="0.15">
      <c r="A63" s="160" t="s">
        <v>28</v>
      </c>
      <c r="B63" s="160">
        <f>'将来負担比率（分子）の構造'!I$44</f>
        <v>652</v>
      </c>
      <c r="C63" s="160"/>
      <c r="D63" s="160"/>
      <c r="E63" s="160">
        <f>'将来負担比率（分子）の構造'!J$44</f>
        <v>994</v>
      </c>
      <c r="F63" s="160"/>
      <c r="G63" s="160"/>
      <c r="H63" s="160">
        <f>'将来負担比率（分子）の構造'!K$44</f>
        <v>1198</v>
      </c>
      <c r="I63" s="160"/>
      <c r="J63" s="160"/>
      <c r="K63" s="160">
        <f>'将来負担比率（分子）の構造'!L$44</f>
        <v>1159</v>
      </c>
      <c r="L63" s="160"/>
      <c r="M63" s="160"/>
      <c r="N63" s="160">
        <f>'将来負担比率（分子）の構造'!M$44</f>
        <v>1222</v>
      </c>
      <c r="O63" s="160"/>
      <c r="P63" s="160"/>
    </row>
    <row r="64" spans="1:16" x14ac:dyDescent="0.15">
      <c r="A64" s="160" t="s">
        <v>27</v>
      </c>
      <c r="B64" s="160">
        <f>'将来負担比率（分子）の構造'!I$43</f>
        <v>11339</v>
      </c>
      <c r="C64" s="160"/>
      <c r="D64" s="160"/>
      <c r="E64" s="160">
        <f>'将来負担比率（分子）の構造'!J$43</f>
        <v>12338</v>
      </c>
      <c r="F64" s="160"/>
      <c r="G64" s="160"/>
      <c r="H64" s="160">
        <f>'将来負担比率（分子）の構造'!K$43</f>
        <v>14694</v>
      </c>
      <c r="I64" s="160"/>
      <c r="J64" s="160"/>
      <c r="K64" s="160">
        <f>'将来負担比率（分子）の構造'!L$43</f>
        <v>14651</v>
      </c>
      <c r="L64" s="160"/>
      <c r="M64" s="160"/>
      <c r="N64" s="160">
        <f>'将来負担比率（分子）の構造'!M$43</f>
        <v>13875</v>
      </c>
      <c r="O64" s="160"/>
      <c r="P64" s="160"/>
    </row>
    <row r="65" spans="1:16" x14ac:dyDescent="0.15">
      <c r="A65" s="160" t="s">
        <v>26</v>
      </c>
      <c r="B65" s="160">
        <f>'将来負担比率（分子）の構造'!I$42</f>
        <v>955</v>
      </c>
      <c r="C65" s="160"/>
      <c r="D65" s="160"/>
      <c r="E65" s="160">
        <f>'将来負担比率（分子）の構造'!J$42</f>
        <v>780</v>
      </c>
      <c r="F65" s="160"/>
      <c r="G65" s="160"/>
      <c r="H65" s="160">
        <f>'将来負担比率（分子）の構造'!K$42</f>
        <v>668</v>
      </c>
      <c r="I65" s="160"/>
      <c r="J65" s="160"/>
      <c r="K65" s="160">
        <f>'将来負担比率（分子）の構造'!L$42</f>
        <v>713</v>
      </c>
      <c r="L65" s="160"/>
      <c r="M65" s="160"/>
      <c r="N65" s="160">
        <f>'将来負担比率（分子）の構造'!M$42</f>
        <v>826</v>
      </c>
      <c r="O65" s="160"/>
      <c r="P65" s="160"/>
    </row>
    <row r="66" spans="1:16" x14ac:dyDescent="0.15">
      <c r="A66" s="160" t="s">
        <v>25</v>
      </c>
      <c r="B66" s="160">
        <f>'将来負担比率（分子）の構造'!I$41</f>
        <v>27890</v>
      </c>
      <c r="C66" s="160"/>
      <c r="D66" s="160"/>
      <c r="E66" s="160">
        <f>'将来負担比率（分子）の構造'!J$41</f>
        <v>29349</v>
      </c>
      <c r="F66" s="160"/>
      <c r="G66" s="160"/>
      <c r="H66" s="160">
        <f>'将来負担比率（分子）の構造'!K$41</f>
        <v>30629</v>
      </c>
      <c r="I66" s="160"/>
      <c r="J66" s="160"/>
      <c r="K66" s="160">
        <f>'将来負担比率（分子）の構造'!L$41</f>
        <v>30233</v>
      </c>
      <c r="L66" s="160"/>
      <c r="M66" s="160"/>
      <c r="N66" s="160">
        <f>'将来負担比率（分子）の構造'!M$41</f>
        <v>30438</v>
      </c>
      <c r="O66" s="160"/>
      <c r="P66" s="160"/>
    </row>
    <row r="67" spans="1:16" x14ac:dyDescent="0.15">
      <c r="A67" s="160" t="s">
        <v>69</v>
      </c>
      <c r="B67" s="160" t="e">
        <f>NA()</f>
        <v>#N/A</v>
      </c>
      <c r="C67" s="160">
        <f>IF(ISNUMBER('将来負担比率（分子）の構造'!I$53), IF('将来負担比率（分子）の構造'!I$53 &lt; 0, 0, '将来負担比率（分子）の構造'!I$53), NA())</f>
        <v>7833</v>
      </c>
      <c r="D67" s="160" t="e">
        <f>NA()</f>
        <v>#N/A</v>
      </c>
      <c r="E67" s="160" t="e">
        <f>NA()</f>
        <v>#N/A</v>
      </c>
      <c r="F67" s="160">
        <f>IF(ISNUMBER('将来負担比率（分子）の構造'!J$53), IF('将来負担比率（分子）の構造'!J$53 &lt; 0, 0, '将来負担比率（分子）の構造'!J$53), NA())</f>
        <v>9837</v>
      </c>
      <c r="G67" s="160" t="e">
        <f>NA()</f>
        <v>#N/A</v>
      </c>
      <c r="H67" s="160" t="e">
        <f>NA()</f>
        <v>#N/A</v>
      </c>
      <c r="I67" s="160">
        <f>IF(ISNUMBER('将来負担比率（分子）の構造'!K$53), IF('将来負担比率（分子）の構造'!K$53 &lt; 0, 0, '将来負担比率（分子）の構造'!K$53), NA())</f>
        <v>12483</v>
      </c>
      <c r="J67" s="160" t="e">
        <f>NA()</f>
        <v>#N/A</v>
      </c>
      <c r="K67" s="160" t="e">
        <f>NA()</f>
        <v>#N/A</v>
      </c>
      <c r="L67" s="160">
        <f>IF(ISNUMBER('将来負担比率（分子）の構造'!L$53), IF('将来負担比率（分子）の構造'!L$53 &lt; 0, 0, '将来負担比率（分子）の構造'!L$53), NA())</f>
        <v>11102</v>
      </c>
      <c r="M67" s="160" t="e">
        <f>NA()</f>
        <v>#N/A</v>
      </c>
      <c r="N67" s="160" t="e">
        <f>NA()</f>
        <v>#N/A</v>
      </c>
      <c r="O67" s="160">
        <f>IF(ISNUMBER('将来負担比率（分子）の構造'!M$53), IF('将来負担比率（分子）の構造'!M$53 &lt; 0, 0, '将来負担比率（分子）の構造'!M$53), NA())</f>
        <v>11282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1641</v>
      </c>
      <c r="C72" s="164">
        <f>基金残高に係る経年分析!G55</f>
        <v>1642</v>
      </c>
      <c r="D72" s="164">
        <f>基金残高に係る経年分析!H55</f>
        <v>1543</v>
      </c>
    </row>
    <row r="73" spans="1:16" x14ac:dyDescent="0.15">
      <c r="A73" s="163" t="s">
        <v>72</v>
      </c>
      <c r="B73" s="164">
        <f>基金残高に係る経年分析!F56</f>
        <v>586</v>
      </c>
      <c r="C73" s="164">
        <f>基金残高に係る経年分析!G56</f>
        <v>586</v>
      </c>
      <c r="D73" s="164">
        <f>基金残高に係る経年分析!H56</f>
        <v>537</v>
      </c>
    </row>
    <row r="74" spans="1:16" x14ac:dyDescent="0.15">
      <c r="A74" s="163" t="s">
        <v>73</v>
      </c>
      <c r="B74" s="164">
        <f>基金残高に係る経年分析!F57</f>
        <v>2860</v>
      </c>
      <c r="C74" s="164">
        <f>基金残高に係る経年分析!G57</f>
        <v>2839</v>
      </c>
      <c r="D74" s="164">
        <f>基金残高に係る経年分析!H57</f>
        <v>2384</v>
      </c>
    </row>
  </sheetData>
  <sheetProtection algorithmName="SHA-512" hashValue="SECVjU+eRTHq7t1egHnZ5IeMvJ2qCBTaW2nCJNWNkUCIuUioBI5/QKagH0V0n0JCdYx9I+tXyPSXYnS75y19Dw==" saltValue="qa0UBCt5BOH1xJJn4/w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8166643</v>
      </c>
      <c r="S5" s="669"/>
      <c r="T5" s="669"/>
      <c r="U5" s="669"/>
      <c r="V5" s="669"/>
      <c r="W5" s="669"/>
      <c r="X5" s="669"/>
      <c r="Y5" s="715"/>
      <c r="Z5" s="733">
        <v>37.700000000000003</v>
      </c>
      <c r="AA5" s="733"/>
      <c r="AB5" s="733"/>
      <c r="AC5" s="733"/>
      <c r="AD5" s="734">
        <v>8166643</v>
      </c>
      <c r="AE5" s="734"/>
      <c r="AF5" s="734"/>
      <c r="AG5" s="734"/>
      <c r="AH5" s="734"/>
      <c r="AI5" s="734"/>
      <c r="AJ5" s="734"/>
      <c r="AK5" s="734"/>
      <c r="AL5" s="716">
        <v>66.099999999999994</v>
      </c>
      <c r="AM5" s="685"/>
      <c r="AN5" s="685"/>
      <c r="AO5" s="717"/>
      <c r="AP5" s="702" t="s">
        <v>223</v>
      </c>
      <c r="AQ5" s="703"/>
      <c r="AR5" s="703"/>
      <c r="AS5" s="703"/>
      <c r="AT5" s="703"/>
      <c r="AU5" s="703"/>
      <c r="AV5" s="703"/>
      <c r="AW5" s="703"/>
      <c r="AX5" s="703"/>
      <c r="AY5" s="703"/>
      <c r="AZ5" s="703"/>
      <c r="BA5" s="703"/>
      <c r="BB5" s="703"/>
      <c r="BC5" s="703"/>
      <c r="BD5" s="703"/>
      <c r="BE5" s="703"/>
      <c r="BF5" s="704"/>
      <c r="BG5" s="603">
        <v>8118327</v>
      </c>
      <c r="BH5" s="606"/>
      <c r="BI5" s="606"/>
      <c r="BJ5" s="606"/>
      <c r="BK5" s="606"/>
      <c r="BL5" s="606"/>
      <c r="BM5" s="606"/>
      <c r="BN5" s="607"/>
      <c r="BO5" s="665">
        <v>99.4</v>
      </c>
      <c r="BP5" s="665"/>
      <c r="BQ5" s="665"/>
      <c r="BR5" s="665"/>
      <c r="BS5" s="666">
        <v>699940</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162020</v>
      </c>
      <c r="S6" s="606"/>
      <c r="T6" s="606"/>
      <c r="U6" s="606"/>
      <c r="V6" s="606"/>
      <c r="W6" s="606"/>
      <c r="X6" s="606"/>
      <c r="Y6" s="607"/>
      <c r="Z6" s="665">
        <v>0.7</v>
      </c>
      <c r="AA6" s="665"/>
      <c r="AB6" s="665"/>
      <c r="AC6" s="665"/>
      <c r="AD6" s="666">
        <v>162020</v>
      </c>
      <c r="AE6" s="666"/>
      <c r="AF6" s="666"/>
      <c r="AG6" s="666"/>
      <c r="AH6" s="666"/>
      <c r="AI6" s="666"/>
      <c r="AJ6" s="666"/>
      <c r="AK6" s="666"/>
      <c r="AL6" s="608">
        <v>1.3</v>
      </c>
      <c r="AM6" s="609"/>
      <c r="AN6" s="609"/>
      <c r="AO6" s="667"/>
      <c r="AP6" s="600" t="s">
        <v>228</v>
      </c>
      <c r="AQ6" s="601"/>
      <c r="AR6" s="601"/>
      <c r="AS6" s="601"/>
      <c r="AT6" s="601"/>
      <c r="AU6" s="601"/>
      <c r="AV6" s="601"/>
      <c r="AW6" s="601"/>
      <c r="AX6" s="601"/>
      <c r="AY6" s="601"/>
      <c r="AZ6" s="601"/>
      <c r="BA6" s="601"/>
      <c r="BB6" s="601"/>
      <c r="BC6" s="601"/>
      <c r="BD6" s="601"/>
      <c r="BE6" s="601"/>
      <c r="BF6" s="602"/>
      <c r="BG6" s="603">
        <v>8118327</v>
      </c>
      <c r="BH6" s="606"/>
      <c r="BI6" s="606"/>
      <c r="BJ6" s="606"/>
      <c r="BK6" s="606"/>
      <c r="BL6" s="606"/>
      <c r="BM6" s="606"/>
      <c r="BN6" s="607"/>
      <c r="BO6" s="665">
        <v>99.4</v>
      </c>
      <c r="BP6" s="665"/>
      <c r="BQ6" s="665"/>
      <c r="BR6" s="665"/>
      <c r="BS6" s="666">
        <v>699940</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207103</v>
      </c>
      <c r="CS6" s="606"/>
      <c r="CT6" s="606"/>
      <c r="CU6" s="606"/>
      <c r="CV6" s="606"/>
      <c r="CW6" s="606"/>
      <c r="CX6" s="606"/>
      <c r="CY6" s="607"/>
      <c r="CZ6" s="716">
        <v>1</v>
      </c>
      <c r="DA6" s="685"/>
      <c r="DB6" s="685"/>
      <c r="DC6" s="719"/>
      <c r="DD6" s="611" t="s">
        <v>230</v>
      </c>
      <c r="DE6" s="606"/>
      <c r="DF6" s="606"/>
      <c r="DG6" s="606"/>
      <c r="DH6" s="606"/>
      <c r="DI6" s="606"/>
      <c r="DJ6" s="606"/>
      <c r="DK6" s="606"/>
      <c r="DL6" s="606"/>
      <c r="DM6" s="606"/>
      <c r="DN6" s="606"/>
      <c r="DO6" s="606"/>
      <c r="DP6" s="607"/>
      <c r="DQ6" s="611">
        <v>207091</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13714</v>
      </c>
      <c r="S7" s="606"/>
      <c r="T7" s="606"/>
      <c r="U7" s="606"/>
      <c r="V7" s="606"/>
      <c r="W7" s="606"/>
      <c r="X7" s="606"/>
      <c r="Y7" s="607"/>
      <c r="Z7" s="665">
        <v>0.1</v>
      </c>
      <c r="AA7" s="665"/>
      <c r="AB7" s="665"/>
      <c r="AC7" s="665"/>
      <c r="AD7" s="666">
        <v>13714</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2721249</v>
      </c>
      <c r="BH7" s="606"/>
      <c r="BI7" s="606"/>
      <c r="BJ7" s="606"/>
      <c r="BK7" s="606"/>
      <c r="BL7" s="606"/>
      <c r="BM7" s="606"/>
      <c r="BN7" s="607"/>
      <c r="BO7" s="665">
        <v>33.299999999999997</v>
      </c>
      <c r="BP7" s="665"/>
      <c r="BQ7" s="665"/>
      <c r="BR7" s="665"/>
      <c r="BS7" s="666">
        <v>81408</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1765077</v>
      </c>
      <c r="CS7" s="606"/>
      <c r="CT7" s="606"/>
      <c r="CU7" s="606"/>
      <c r="CV7" s="606"/>
      <c r="CW7" s="606"/>
      <c r="CX7" s="606"/>
      <c r="CY7" s="607"/>
      <c r="CZ7" s="665">
        <v>8.4</v>
      </c>
      <c r="DA7" s="665"/>
      <c r="DB7" s="665"/>
      <c r="DC7" s="665"/>
      <c r="DD7" s="611">
        <v>76294</v>
      </c>
      <c r="DE7" s="606"/>
      <c r="DF7" s="606"/>
      <c r="DG7" s="606"/>
      <c r="DH7" s="606"/>
      <c r="DI7" s="606"/>
      <c r="DJ7" s="606"/>
      <c r="DK7" s="606"/>
      <c r="DL7" s="606"/>
      <c r="DM7" s="606"/>
      <c r="DN7" s="606"/>
      <c r="DO7" s="606"/>
      <c r="DP7" s="607"/>
      <c r="DQ7" s="611">
        <v>1519853</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32707</v>
      </c>
      <c r="S8" s="606"/>
      <c r="T8" s="606"/>
      <c r="U8" s="606"/>
      <c r="V8" s="606"/>
      <c r="W8" s="606"/>
      <c r="X8" s="606"/>
      <c r="Y8" s="607"/>
      <c r="Z8" s="665">
        <v>0.2</v>
      </c>
      <c r="AA8" s="665"/>
      <c r="AB8" s="665"/>
      <c r="AC8" s="665"/>
      <c r="AD8" s="666">
        <v>32707</v>
      </c>
      <c r="AE8" s="666"/>
      <c r="AF8" s="666"/>
      <c r="AG8" s="666"/>
      <c r="AH8" s="666"/>
      <c r="AI8" s="666"/>
      <c r="AJ8" s="666"/>
      <c r="AK8" s="666"/>
      <c r="AL8" s="608">
        <v>0.3</v>
      </c>
      <c r="AM8" s="609"/>
      <c r="AN8" s="609"/>
      <c r="AO8" s="667"/>
      <c r="AP8" s="600" t="s">
        <v>235</v>
      </c>
      <c r="AQ8" s="601"/>
      <c r="AR8" s="601"/>
      <c r="AS8" s="601"/>
      <c r="AT8" s="601"/>
      <c r="AU8" s="601"/>
      <c r="AV8" s="601"/>
      <c r="AW8" s="601"/>
      <c r="AX8" s="601"/>
      <c r="AY8" s="601"/>
      <c r="AZ8" s="601"/>
      <c r="BA8" s="601"/>
      <c r="BB8" s="601"/>
      <c r="BC8" s="601"/>
      <c r="BD8" s="601"/>
      <c r="BE8" s="601"/>
      <c r="BF8" s="602"/>
      <c r="BG8" s="603">
        <v>81415</v>
      </c>
      <c r="BH8" s="606"/>
      <c r="BI8" s="606"/>
      <c r="BJ8" s="606"/>
      <c r="BK8" s="606"/>
      <c r="BL8" s="606"/>
      <c r="BM8" s="606"/>
      <c r="BN8" s="607"/>
      <c r="BO8" s="665">
        <v>1</v>
      </c>
      <c r="BP8" s="665"/>
      <c r="BQ8" s="665"/>
      <c r="BR8" s="665"/>
      <c r="BS8" s="611" t="s">
        <v>133</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5439544</v>
      </c>
      <c r="CS8" s="606"/>
      <c r="CT8" s="606"/>
      <c r="CU8" s="606"/>
      <c r="CV8" s="606"/>
      <c r="CW8" s="606"/>
      <c r="CX8" s="606"/>
      <c r="CY8" s="607"/>
      <c r="CZ8" s="665">
        <v>26</v>
      </c>
      <c r="DA8" s="665"/>
      <c r="DB8" s="665"/>
      <c r="DC8" s="665"/>
      <c r="DD8" s="611">
        <v>79859</v>
      </c>
      <c r="DE8" s="606"/>
      <c r="DF8" s="606"/>
      <c r="DG8" s="606"/>
      <c r="DH8" s="606"/>
      <c r="DI8" s="606"/>
      <c r="DJ8" s="606"/>
      <c r="DK8" s="606"/>
      <c r="DL8" s="606"/>
      <c r="DM8" s="606"/>
      <c r="DN8" s="606"/>
      <c r="DO8" s="606"/>
      <c r="DP8" s="607"/>
      <c r="DQ8" s="611">
        <v>2969226</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33133</v>
      </c>
      <c r="S9" s="606"/>
      <c r="T9" s="606"/>
      <c r="U9" s="606"/>
      <c r="V9" s="606"/>
      <c r="W9" s="606"/>
      <c r="X9" s="606"/>
      <c r="Y9" s="607"/>
      <c r="Z9" s="665">
        <v>0.2</v>
      </c>
      <c r="AA9" s="665"/>
      <c r="AB9" s="665"/>
      <c r="AC9" s="665"/>
      <c r="AD9" s="666">
        <v>33133</v>
      </c>
      <c r="AE9" s="666"/>
      <c r="AF9" s="666"/>
      <c r="AG9" s="666"/>
      <c r="AH9" s="666"/>
      <c r="AI9" s="666"/>
      <c r="AJ9" s="666"/>
      <c r="AK9" s="666"/>
      <c r="AL9" s="608">
        <v>0.3</v>
      </c>
      <c r="AM9" s="609"/>
      <c r="AN9" s="609"/>
      <c r="AO9" s="667"/>
      <c r="AP9" s="600" t="s">
        <v>238</v>
      </c>
      <c r="AQ9" s="601"/>
      <c r="AR9" s="601"/>
      <c r="AS9" s="601"/>
      <c r="AT9" s="601"/>
      <c r="AU9" s="601"/>
      <c r="AV9" s="601"/>
      <c r="AW9" s="601"/>
      <c r="AX9" s="601"/>
      <c r="AY9" s="601"/>
      <c r="AZ9" s="601"/>
      <c r="BA9" s="601"/>
      <c r="BB9" s="601"/>
      <c r="BC9" s="601"/>
      <c r="BD9" s="601"/>
      <c r="BE9" s="601"/>
      <c r="BF9" s="602"/>
      <c r="BG9" s="603">
        <v>2207230</v>
      </c>
      <c r="BH9" s="606"/>
      <c r="BI9" s="606"/>
      <c r="BJ9" s="606"/>
      <c r="BK9" s="606"/>
      <c r="BL9" s="606"/>
      <c r="BM9" s="606"/>
      <c r="BN9" s="607"/>
      <c r="BO9" s="665">
        <v>27</v>
      </c>
      <c r="BP9" s="665"/>
      <c r="BQ9" s="665"/>
      <c r="BR9" s="665"/>
      <c r="BS9" s="611" t="s">
        <v>132</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1759704</v>
      </c>
      <c r="CS9" s="606"/>
      <c r="CT9" s="606"/>
      <c r="CU9" s="606"/>
      <c r="CV9" s="606"/>
      <c r="CW9" s="606"/>
      <c r="CX9" s="606"/>
      <c r="CY9" s="607"/>
      <c r="CZ9" s="665">
        <v>8.4</v>
      </c>
      <c r="DA9" s="665"/>
      <c r="DB9" s="665"/>
      <c r="DC9" s="665"/>
      <c r="DD9" s="611">
        <v>8593</v>
      </c>
      <c r="DE9" s="606"/>
      <c r="DF9" s="606"/>
      <c r="DG9" s="606"/>
      <c r="DH9" s="606"/>
      <c r="DI9" s="606"/>
      <c r="DJ9" s="606"/>
      <c r="DK9" s="606"/>
      <c r="DL9" s="606"/>
      <c r="DM9" s="606"/>
      <c r="DN9" s="606"/>
      <c r="DO9" s="606"/>
      <c r="DP9" s="607"/>
      <c r="DQ9" s="611">
        <v>1716134</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241</v>
      </c>
      <c r="AA10" s="665"/>
      <c r="AB10" s="665"/>
      <c r="AC10" s="665"/>
      <c r="AD10" s="666" t="s">
        <v>132</v>
      </c>
      <c r="AE10" s="666"/>
      <c r="AF10" s="666"/>
      <c r="AG10" s="666"/>
      <c r="AH10" s="666"/>
      <c r="AI10" s="666"/>
      <c r="AJ10" s="666"/>
      <c r="AK10" s="666"/>
      <c r="AL10" s="608" t="s">
        <v>132</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147010</v>
      </c>
      <c r="BH10" s="606"/>
      <c r="BI10" s="606"/>
      <c r="BJ10" s="606"/>
      <c r="BK10" s="606"/>
      <c r="BL10" s="606"/>
      <c r="BM10" s="606"/>
      <c r="BN10" s="607"/>
      <c r="BO10" s="665">
        <v>1.8</v>
      </c>
      <c r="BP10" s="665"/>
      <c r="BQ10" s="665"/>
      <c r="BR10" s="665"/>
      <c r="BS10" s="611">
        <v>24723</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53036</v>
      </c>
      <c r="CS10" s="606"/>
      <c r="CT10" s="606"/>
      <c r="CU10" s="606"/>
      <c r="CV10" s="606"/>
      <c r="CW10" s="606"/>
      <c r="CX10" s="606"/>
      <c r="CY10" s="607"/>
      <c r="CZ10" s="665">
        <v>0.3</v>
      </c>
      <c r="DA10" s="665"/>
      <c r="DB10" s="665"/>
      <c r="DC10" s="665"/>
      <c r="DD10" s="611">
        <v>473</v>
      </c>
      <c r="DE10" s="606"/>
      <c r="DF10" s="606"/>
      <c r="DG10" s="606"/>
      <c r="DH10" s="606"/>
      <c r="DI10" s="606"/>
      <c r="DJ10" s="606"/>
      <c r="DK10" s="606"/>
      <c r="DL10" s="606"/>
      <c r="DM10" s="606"/>
      <c r="DN10" s="606"/>
      <c r="DO10" s="606"/>
      <c r="DP10" s="607"/>
      <c r="DQ10" s="611">
        <v>13662</v>
      </c>
      <c r="DR10" s="606"/>
      <c r="DS10" s="606"/>
      <c r="DT10" s="606"/>
      <c r="DU10" s="606"/>
      <c r="DV10" s="606"/>
      <c r="DW10" s="606"/>
      <c r="DX10" s="606"/>
      <c r="DY10" s="606"/>
      <c r="DZ10" s="606"/>
      <c r="EA10" s="606"/>
      <c r="EB10" s="606"/>
      <c r="EC10" s="646"/>
    </row>
    <row r="11" spans="2:143" ht="11.25" customHeight="1" x14ac:dyDescent="0.15">
      <c r="B11" s="600" t="s">
        <v>244</v>
      </c>
      <c r="C11" s="601"/>
      <c r="D11" s="601"/>
      <c r="E11" s="601"/>
      <c r="F11" s="601"/>
      <c r="G11" s="601"/>
      <c r="H11" s="601"/>
      <c r="I11" s="601"/>
      <c r="J11" s="601"/>
      <c r="K11" s="601"/>
      <c r="L11" s="601"/>
      <c r="M11" s="601"/>
      <c r="N11" s="601"/>
      <c r="O11" s="601"/>
      <c r="P11" s="601"/>
      <c r="Q11" s="602"/>
      <c r="R11" s="603" t="s">
        <v>132</v>
      </c>
      <c r="S11" s="606"/>
      <c r="T11" s="606"/>
      <c r="U11" s="606"/>
      <c r="V11" s="606"/>
      <c r="W11" s="606"/>
      <c r="X11" s="606"/>
      <c r="Y11" s="607"/>
      <c r="Z11" s="665" t="s">
        <v>132</v>
      </c>
      <c r="AA11" s="665"/>
      <c r="AB11" s="665"/>
      <c r="AC11" s="665"/>
      <c r="AD11" s="666" t="s">
        <v>133</v>
      </c>
      <c r="AE11" s="666"/>
      <c r="AF11" s="666"/>
      <c r="AG11" s="666"/>
      <c r="AH11" s="666"/>
      <c r="AI11" s="666"/>
      <c r="AJ11" s="666"/>
      <c r="AK11" s="666"/>
      <c r="AL11" s="608" t="s">
        <v>133</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285594</v>
      </c>
      <c r="BH11" s="606"/>
      <c r="BI11" s="606"/>
      <c r="BJ11" s="606"/>
      <c r="BK11" s="606"/>
      <c r="BL11" s="606"/>
      <c r="BM11" s="606"/>
      <c r="BN11" s="607"/>
      <c r="BO11" s="665">
        <v>3.5</v>
      </c>
      <c r="BP11" s="665"/>
      <c r="BQ11" s="665"/>
      <c r="BR11" s="665"/>
      <c r="BS11" s="611">
        <v>56685</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1446623</v>
      </c>
      <c r="CS11" s="606"/>
      <c r="CT11" s="606"/>
      <c r="CU11" s="606"/>
      <c r="CV11" s="606"/>
      <c r="CW11" s="606"/>
      <c r="CX11" s="606"/>
      <c r="CY11" s="607"/>
      <c r="CZ11" s="665">
        <v>6.9</v>
      </c>
      <c r="DA11" s="665"/>
      <c r="DB11" s="665"/>
      <c r="DC11" s="665"/>
      <c r="DD11" s="611">
        <v>557076</v>
      </c>
      <c r="DE11" s="606"/>
      <c r="DF11" s="606"/>
      <c r="DG11" s="606"/>
      <c r="DH11" s="606"/>
      <c r="DI11" s="606"/>
      <c r="DJ11" s="606"/>
      <c r="DK11" s="606"/>
      <c r="DL11" s="606"/>
      <c r="DM11" s="606"/>
      <c r="DN11" s="606"/>
      <c r="DO11" s="606"/>
      <c r="DP11" s="607"/>
      <c r="DQ11" s="611">
        <v>707109</v>
      </c>
      <c r="DR11" s="606"/>
      <c r="DS11" s="606"/>
      <c r="DT11" s="606"/>
      <c r="DU11" s="606"/>
      <c r="DV11" s="606"/>
      <c r="DW11" s="606"/>
      <c r="DX11" s="606"/>
      <c r="DY11" s="606"/>
      <c r="DZ11" s="606"/>
      <c r="EA11" s="606"/>
      <c r="EB11" s="606"/>
      <c r="EC11" s="646"/>
    </row>
    <row r="12" spans="2:143" ht="11.25" customHeight="1" x14ac:dyDescent="0.15">
      <c r="B12" s="600" t="s">
        <v>247</v>
      </c>
      <c r="C12" s="601"/>
      <c r="D12" s="601"/>
      <c r="E12" s="601"/>
      <c r="F12" s="601"/>
      <c r="G12" s="601"/>
      <c r="H12" s="601"/>
      <c r="I12" s="601"/>
      <c r="J12" s="601"/>
      <c r="K12" s="601"/>
      <c r="L12" s="601"/>
      <c r="M12" s="601"/>
      <c r="N12" s="601"/>
      <c r="O12" s="601"/>
      <c r="P12" s="601"/>
      <c r="Q12" s="602"/>
      <c r="R12" s="603">
        <v>790182</v>
      </c>
      <c r="S12" s="606"/>
      <c r="T12" s="606"/>
      <c r="U12" s="606"/>
      <c r="V12" s="606"/>
      <c r="W12" s="606"/>
      <c r="X12" s="606"/>
      <c r="Y12" s="607"/>
      <c r="Z12" s="665">
        <v>3.7</v>
      </c>
      <c r="AA12" s="665"/>
      <c r="AB12" s="665"/>
      <c r="AC12" s="665"/>
      <c r="AD12" s="666">
        <v>790182</v>
      </c>
      <c r="AE12" s="666"/>
      <c r="AF12" s="666"/>
      <c r="AG12" s="666"/>
      <c r="AH12" s="666"/>
      <c r="AI12" s="666"/>
      <c r="AJ12" s="666"/>
      <c r="AK12" s="666"/>
      <c r="AL12" s="608">
        <v>6.4</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4985034</v>
      </c>
      <c r="BH12" s="606"/>
      <c r="BI12" s="606"/>
      <c r="BJ12" s="606"/>
      <c r="BK12" s="606"/>
      <c r="BL12" s="606"/>
      <c r="BM12" s="606"/>
      <c r="BN12" s="607"/>
      <c r="BO12" s="665">
        <v>61</v>
      </c>
      <c r="BP12" s="665"/>
      <c r="BQ12" s="665"/>
      <c r="BR12" s="665"/>
      <c r="BS12" s="611">
        <v>618532</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622928</v>
      </c>
      <c r="CS12" s="606"/>
      <c r="CT12" s="606"/>
      <c r="CU12" s="606"/>
      <c r="CV12" s="606"/>
      <c r="CW12" s="606"/>
      <c r="CX12" s="606"/>
      <c r="CY12" s="607"/>
      <c r="CZ12" s="665">
        <v>3</v>
      </c>
      <c r="DA12" s="665"/>
      <c r="DB12" s="665"/>
      <c r="DC12" s="665"/>
      <c r="DD12" s="611">
        <v>25876</v>
      </c>
      <c r="DE12" s="606"/>
      <c r="DF12" s="606"/>
      <c r="DG12" s="606"/>
      <c r="DH12" s="606"/>
      <c r="DI12" s="606"/>
      <c r="DJ12" s="606"/>
      <c r="DK12" s="606"/>
      <c r="DL12" s="606"/>
      <c r="DM12" s="606"/>
      <c r="DN12" s="606"/>
      <c r="DO12" s="606"/>
      <c r="DP12" s="607"/>
      <c r="DQ12" s="611">
        <v>289472</v>
      </c>
      <c r="DR12" s="606"/>
      <c r="DS12" s="606"/>
      <c r="DT12" s="606"/>
      <c r="DU12" s="606"/>
      <c r="DV12" s="606"/>
      <c r="DW12" s="606"/>
      <c r="DX12" s="606"/>
      <c r="DY12" s="606"/>
      <c r="DZ12" s="606"/>
      <c r="EA12" s="606"/>
      <c r="EB12" s="606"/>
      <c r="EC12" s="646"/>
    </row>
    <row r="13" spans="2:143" ht="11.25" customHeight="1" x14ac:dyDescent="0.15">
      <c r="B13" s="600" t="s">
        <v>250</v>
      </c>
      <c r="C13" s="601"/>
      <c r="D13" s="601"/>
      <c r="E13" s="601"/>
      <c r="F13" s="601"/>
      <c r="G13" s="601"/>
      <c r="H13" s="601"/>
      <c r="I13" s="601"/>
      <c r="J13" s="601"/>
      <c r="K13" s="601"/>
      <c r="L13" s="601"/>
      <c r="M13" s="601"/>
      <c r="N13" s="601"/>
      <c r="O13" s="601"/>
      <c r="P13" s="601"/>
      <c r="Q13" s="602"/>
      <c r="R13" s="603" t="s">
        <v>241</v>
      </c>
      <c r="S13" s="606"/>
      <c r="T13" s="606"/>
      <c r="U13" s="606"/>
      <c r="V13" s="606"/>
      <c r="W13" s="606"/>
      <c r="X13" s="606"/>
      <c r="Y13" s="607"/>
      <c r="Z13" s="665" t="s">
        <v>132</v>
      </c>
      <c r="AA13" s="665"/>
      <c r="AB13" s="665"/>
      <c r="AC13" s="665"/>
      <c r="AD13" s="666" t="s">
        <v>230</v>
      </c>
      <c r="AE13" s="666"/>
      <c r="AF13" s="666"/>
      <c r="AG13" s="666"/>
      <c r="AH13" s="666"/>
      <c r="AI13" s="666"/>
      <c r="AJ13" s="666"/>
      <c r="AK13" s="666"/>
      <c r="AL13" s="608" t="s">
        <v>230</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4882357</v>
      </c>
      <c r="BH13" s="606"/>
      <c r="BI13" s="606"/>
      <c r="BJ13" s="606"/>
      <c r="BK13" s="606"/>
      <c r="BL13" s="606"/>
      <c r="BM13" s="606"/>
      <c r="BN13" s="607"/>
      <c r="BO13" s="665">
        <v>59.8</v>
      </c>
      <c r="BP13" s="665"/>
      <c r="BQ13" s="665"/>
      <c r="BR13" s="665"/>
      <c r="BS13" s="611">
        <v>618532</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3180322</v>
      </c>
      <c r="CS13" s="606"/>
      <c r="CT13" s="606"/>
      <c r="CU13" s="606"/>
      <c r="CV13" s="606"/>
      <c r="CW13" s="606"/>
      <c r="CX13" s="606"/>
      <c r="CY13" s="607"/>
      <c r="CZ13" s="665">
        <v>15.2</v>
      </c>
      <c r="DA13" s="665"/>
      <c r="DB13" s="665"/>
      <c r="DC13" s="665"/>
      <c r="DD13" s="611">
        <v>1441450</v>
      </c>
      <c r="DE13" s="606"/>
      <c r="DF13" s="606"/>
      <c r="DG13" s="606"/>
      <c r="DH13" s="606"/>
      <c r="DI13" s="606"/>
      <c r="DJ13" s="606"/>
      <c r="DK13" s="606"/>
      <c r="DL13" s="606"/>
      <c r="DM13" s="606"/>
      <c r="DN13" s="606"/>
      <c r="DO13" s="606"/>
      <c r="DP13" s="607"/>
      <c r="DQ13" s="611">
        <v>2139374</v>
      </c>
      <c r="DR13" s="606"/>
      <c r="DS13" s="606"/>
      <c r="DT13" s="606"/>
      <c r="DU13" s="606"/>
      <c r="DV13" s="606"/>
      <c r="DW13" s="606"/>
      <c r="DX13" s="606"/>
      <c r="DY13" s="606"/>
      <c r="DZ13" s="606"/>
      <c r="EA13" s="606"/>
      <c r="EB13" s="606"/>
      <c r="EC13" s="646"/>
    </row>
    <row r="14" spans="2:143" ht="11.25" customHeight="1" x14ac:dyDescent="0.15">
      <c r="B14" s="600" t="s">
        <v>253</v>
      </c>
      <c r="C14" s="601"/>
      <c r="D14" s="601"/>
      <c r="E14" s="601"/>
      <c r="F14" s="601"/>
      <c r="G14" s="601"/>
      <c r="H14" s="601"/>
      <c r="I14" s="601"/>
      <c r="J14" s="601"/>
      <c r="K14" s="601"/>
      <c r="L14" s="601"/>
      <c r="M14" s="601"/>
      <c r="N14" s="601"/>
      <c r="O14" s="601"/>
      <c r="P14" s="601"/>
      <c r="Q14" s="602"/>
      <c r="R14" s="603" t="s">
        <v>230</v>
      </c>
      <c r="S14" s="606"/>
      <c r="T14" s="606"/>
      <c r="U14" s="606"/>
      <c r="V14" s="606"/>
      <c r="W14" s="606"/>
      <c r="X14" s="606"/>
      <c r="Y14" s="607"/>
      <c r="Z14" s="665" t="s">
        <v>132</v>
      </c>
      <c r="AA14" s="665"/>
      <c r="AB14" s="665"/>
      <c r="AC14" s="665"/>
      <c r="AD14" s="666" t="s">
        <v>132</v>
      </c>
      <c r="AE14" s="666"/>
      <c r="AF14" s="666"/>
      <c r="AG14" s="666"/>
      <c r="AH14" s="666"/>
      <c r="AI14" s="666"/>
      <c r="AJ14" s="666"/>
      <c r="AK14" s="666"/>
      <c r="AL14" s="608" t="s">
        <v>132</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120017</v>
      </c>
      <c r="BH14" s="606"/>
      <c r="BI14" s="606"/>
      <c r="BJ14" s="606"/>
      <c r="BK14" s="606"/>
      <c r="BL14" s="606"/>
      <c r="BM14" s="606"/>
      <c r="BN14" s="607"/>
      <c r="BO14" s="665">
        <v>1.5</v>
      </c>
      <c r="BP14" s="665"/>
      <c r="BQ14" s="665"/>
      <c r="BR14" s="665"/>
      <c r="BS14" s="611" t="s">
        <v>132</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885473</v>
      </c>
      <c r="CS14" s="606"/>
      <c r="CT14" s="606"/>
      <c r="CU14" s="606"/>
      <c r="CV14" s="606"/>
      <c r="CW14" s="606"/>
      <c r="CX14" s="606"/>
      <c r="CY14" s="607"/>
      <c r="CZ14" s="665">
        <v>4.2</v>
      </c>
      <c r="DA14" s="665"/>
      <c r="DB14" s="665"/>
      <c r="DC14" s="665"/>
      <c r="DD14" s="611">
        <v>216523</v>
      </c>
      <c r="DE14" s="606"/>
      <c r="DF14" s="606"/>
      <c r="DG14" s="606"/>
      <c r="DH14" s="606"/>
      <c r="DI14" s="606"/>
      <c r="DJ14" s="606"/>
      <c r="DK14" s="606"/>
      <c r="DL14" s="606"/>
      <c r="DM14" s="606"/>
      <c r="DN14" s="606"/>
      <c r="DO14" s="606"/>
      <c r="DP14" s="607"/>
      <c r="DQ14" s="611">
        <v>646257</v>
      </c>
      <c r="DR14" s="606"/>
      <c r="DS14" s="606"/>
      <c r="DT14" s="606"/>
      <c r="DU14" s="606"/>
      <c r="DV14" s="606"/>
      <c r="DW14" s="606"/>
      <c r="DX14" s="606"/>
      <c r="DY14" s="606"/>
      <c r="DZ14" s="606"/>
      <c r="EA14" s="606"/>
      <c r="EB14" s="606"/>
      <c r="EC14" s="646"/>
    </row>
    <row r="15" spans="2:143" ht="11.25" customHeight="1" x14ac:dyDescent="0.15">
      <c r="B15" s="600" t="s">
        <v>256</v>
      </c>
      <c r="C15" s="601"/>
      <c r="D15" s="601"/>
      <c r="E15" s="601"/>
      <c r="F15" s="601"/>
      <c r="G15" s="601"/>
      <c r="H15" s="601"/>
      <c r="I15" s="601"/>
      <c r="J15" s="601"/>
      <c r="K15" s="601"/>
      <c r="L15" s="601"/>
      <c r="M15" s="601"/>
      <c r="N15" s="601"/>
      <c r="O15" s="601"/>
      <c r="P15" s="601"/>
      <c r="Q15" s="602"/>
      <c r="R15" s="603">
        <v>46648</v>
      </c>
      <c r="S15" s="606"/>
      <c r="T15" s="606"/>
      <c r="U15" s="606"/>
      <c r="V15" s="606"/>
      <c r="W15" s="606"/>
      <c r="X15" s="606"/>
      <c r="Y15" s="607"/>
      <c r="Z15" s="665">
        <v>0.2</v>
      </c>
      <c r="AA15" s="665"/>
      <c r="AB15" s="665"/>
      <c r="AC15" s="665"/>
      <c r="AD15" s="666">
        <v>46648</v>
      </c>
      <c r="AE15" s="666"/>
      <c r="AF15" s="666"/>
      <c r="AG15" s="666"/>
      <c r="AH15" s="666"/>
      <c r="AI15" s="666"/>
      <c r="AJ15" s="666"/>
      <c r="AK15" s="666"/>
      <c r="AL15" s="608">
        <v>0.4</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292027</v>
      </c>
      <c r="BH15" s="606"/>
      <c r="BI15" s="606"/>
      <c r="BJ15" s="606"/>
      <c r="BK15" s="606"/>
      <c r="BL15" s="606"/>
      <c r="BM15" s="606"/>
      <c r="BN15" s="607"/>
      <c r="BO15" s="665">
        <v>3.6</v>
      </c>
      <c r="BP15" s="665"/>
      <c r="BQ15" s="665"/>
      <c r="BR15" s="665"/>
      <c r="BS15" s="611" t="s">
        <v>132</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3230866</v>
      </c>
      <c r="CS15" s="606"/>
      <c r="CT15" s="606"/>
      <c r="CU15" s="606"/>
      <c r="CV15" s="606"/>
      <c r="CW15" s="606"/>
      <c r="CX15" s="606"/>
      <c r="CY15" s="607"/>
      <c r="CZ15" s="665">
        <v>15.4</v>
      </c>
      <c r="DA15" s="665"/>
      <c r="DB15" s="665"/>
      <c r="DC15" s="665"/>
      <c r="DD15" s="611">
        <v>1703023</v>
      </c>
      <c r="DE15" s="606"/>
      <c r="DF15" s="606"/>
      <c r="DG15" s="606"/>
      <c r="DH15" s="606"/>
      <c r="DI15" s="606"/>
      <c r="DJ15" s="606"/>
      <c r="DK15" s="606"/>
      <c r="DL15" s="606"/>
      <c r="DM15" s="606"/>
      <c r="DN15" s="606"/>
      <c r="DO15" s="606"/>
      <c r="DP15" s="607"/>
      <c r="DQ15" s="611">
        <v>1506807</v>
      </c>
      <c r="DR15" s="606"/>
      <c r="DS15" s="606"/>
      <c r="DT15" s="606"/>
      <c r="DU15" s="606"/>
      <c r="DV15" s="606"/>
      <c r="DW15" s="606"/>
      <c r="DX15" s="606"/>
      <c r="DY15" s="606"/>
      <c r="DZ15" s="606"/>
      <c r="EA15" s="606"/>
      <c r="EB15" s="606"/>
      <c r="EC15" s="646"/>
    </row>
    <row r="16" spans="2:143" ht="11.25" customHeight="1" x14ac:dyDescent="0.15">
      <c r="B16" s="600" t="s">
        <v>259</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132</v>
      </c>
      <c r="AA16" s="665"/>
      <c r="AB16" s="665"/>
      <c r="AC16" s="665"/>
      <c r="AD16" s="666" t="s">
        <v>241</v>
      </c>
      <c r="AE16" s="666"/>
      <c r="AF16" s="666"/>
      <c r="AG16" s="666"/>
      <c r="AH16" s="666"/>
      <c r="AI16" s="666"/>
      <c r="AJ16" s="666"/>
      <c r="AK16" s="666"/>
      <c r="AL16" s="608" t="s">
        <v>241</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132</v>
      </c>
      <c r="BH16" s="606"/>
      <c r="BI16" s="606"/>
      <c r="BJ16" s="606"/>
      <c r="BK16" s="606"/>
      <c r="BL16" s="606"/>
      <c r="BM16" s="606"/>
      <c r="BN16" s="607"/>
      <c r="BO16" s="665" t="s">
        <v>132</v>
      </c>
      <c r="BP16" s="665"/>
      <c r="BQ16" s="665"/>
      <c r="BR16" s="665"/>
      <c r="BS16" s="611" t="s">
        <v>132</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43920</v>
      </c>
      <c r="CS16" s="606"/>
      <c r="CT16" s="606"/>
      <c r="CU16" s="606"/>
      <c r="CV16" s="606"/>
      <c r="CW16" s="606"/>
      <c r="CX16" s="606"/>
      <c r="CY16" s="607"/>
      <c r="CZ16" s="665">
        <v>0.2</v>
      </c>
      <c r="DA16" s="665"/>
      <c r="DB16" s="665"/>
      <c r="DC16" s="665"/>
      <c r="DD16" s="611" t="s">
        <v>132</v>
      </c>
      <c r="DE16" s="606"/>
      <c r="DF16" s="606"/>
      <c r="DG16" s="606"/>
      <c r="DH16" s="606"/>
      <c r="DI16" s="606"/>
      <c r="DJ16" s="606"/>
      <c r="DK16" s="606"/>
      <c r="DL16" s="606"/>
      <c r="DM16" s="606"/>
      <c r="DN16" s="606"/>
      <c r="DO16" s="606"/>
      <c r="DP16" s="607"/>
      <c r="DQ16" s="611">
        <v>35804</v>
      </c>
      <c r="DR16" s="606"/>
      <c r="DS16" s="606"/>
      <c r="DT16" s="606"/>
      <c r="DU16" s="606"/>
      <c r="DV16" s="606"/>
      <c r="DW16" s="606"/>
      <c r="DX16" s="606"/>
      <c r="DY16" s="606"/>
      <c r="DZ16" s="606"/>
      <c r="EA16" s="606"/>
      <c r="EB16" s="606"/>
      <c r="EC16" s="646"/>
    </row>
    <row r="17" spans="2:133" ht="11.25" customHeight="1" x14ac:dyDescent="0.15">
      <c r="B17" s="600" t="s">
        <v>262</v>
      </c>
      <c r="C17" s="601"/>
      <c r="D17" s="601"/>
      <c r="E17" s="601"/>
      <c r="F17" s="601"/>
      <c r="G17" s="601"/>
      <c r="H17" s="601"/>
      <c r="I17" s="601"/>
      <c r="J17" s="601"/>
      <c r="K17" s="601"/>
      <c r="L17" s="601"/>
      <c r="M17" s="601"/>
      <c r="N17" s="601"/>
      <c r="O17" s="601"/>
      <c r="P17" s="601"/>
      <c r="Q17" s="602"/>
      <c r="R17" s="603">
        <v>24686</v>
      </c>
      <c r="S17" s="606"/>
      <c r="T17" s="606"/>
      <c r="U17" s="606"/>
      <c r="V17" s="606"/>
      <c r="W17" s="606"/>
      <c r="X17" s="606"/>
      <c r="Y17" s="607"/>
      <c r="Z17" s="665">
        <v>0.1</v>
      </c>
      <c r="AA17" s="665"/>
      <c r="AB17" s="665"/>
      <c r="AC17" s="665"/>
      <c r="AD17" s="666">
        <v>24686</v>
      </c>
      <c r="AE17" s="666"/>
      <c r="AF17" s="666"/>
      <c r="AG17" s="666"/>
      <c r="AH17" s="666"/>
      <c r="AI17" s="666"/>
      <c r="AJ17" s="666"/>
      <c r="AK17" s="666"/>
      <c r="AL17" s="608">
        <v>0.2</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132</v>
      </c>
      <c r="BH17" s="606"/>
      <c r="BI17" s="606"/>
      <c r="BJ17" s="606"/>
      <c r="BK17" s="606"/>
      <c r="BL17" s="606"/>
      <c r="BM17" s="606"/>
      <c r="BN17" s="607"/>
      <c r="BO17" s="665" t="s">
        <v>241</v>
      </c>
      <c r="BP17" s="665"/>
      <c r="BQ17" s="665"/>
      <c r="BR17" s="665"/>
      <c r="BS17" s="611" t="s">
        <v>132</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2283980</v>
      </c>
      <c r="CS17" s="606"/>
      <c r="CT17" s="606"/>
      <c r="CU17" s="606"/>
      <c r="CV17" s="606"/>
      <c r="CW17" s="606"/>
      <c r="CX17" s="606"/>
      <c r="CY17" s="607"/>
      <c r="CZ17" s="665">
        <v>10.9</v>
      </c>
      <c r="DA17" s="665"/>
      <c r="DB17" s="665"/>
      <c r="DC17" s="665"/>
      <c r="DD17" s="611" t="s">
        <v>133</v>
      </c>
      <c r="DE17" s="606"/>
      <c r="DF17" s="606"/>
      <c r="DG17" s="606"/>
      <c r="DH17" s="606"/>
      <c r="DI17" s="606"/>
      <c r="DJ17" s="606"/>
      <c r="DK17" s="606"/>
      <c r="DL17" s="606"/>
      <c r="DM17" s="606"/>
      <c r="DN17" s="606"/>
      <c r="DO17" s="606"/>
      <c r="DP17" s="607"/>
      <c r="DQ17" s="611">
        <v>2246488</v>
      </c>
      <c r="DR17" s="606"/>
      <c r="DS17" s="606"/>
      <c r="DT17" s="606"/>
      <c r="DU17" s="606"/>
      <c r="DV17" s="606"/>
      <c r="DW17" s="606"/>
      <c r="DX17" s="606"/>
      <c r="DY17" s="606"/>
      <c r="DZ17" s="606"/>
      <c r="EA17" s="606"/>
      <c r="EB17" s="606"/>
      <c r="EC17" s="646"/>
    </row>
    <row r="18" spans="2:133" ht="11.25" customHeight="1" x14ac:dyDescent="0.15">
      <c r="B18" s="600" t="s">
        <v>265</v>
      </c>
      <c r="C18" s="601"/>
      <c r="D18" s="601"/>
      <c r="E18" s="601"/>
      <c r="F18" s="601"/>
      <c r="G18" s="601"/>
      <c r="H18" s="601"/>
      <c r="I18" s="601"/>
      <c r="J18" s="601"/>
      <c r="K18" s="601"/>
      <c r="L18" s="601"/>
      <c r="M18" s="601"/>
      <c r="N18" s="601"/>
      <c r="O18" s="601"/>
      <c r="P18" s="601"/>
      <c r="Q18" s="602"/>
      <c r="R18" s="603">
        <v>3879180</v>
      </c>
      <c r="S18" s="606"/>
      <c r="T18" s="606"/>
      <c r="U18" s="606"/>
      <c r="V18" s="606"/>
      <c r="W18" s="606"/>
      <c r="X18" s="606"/>
      <c r="Y18" s="607"/>
      <c r="Z18" s="665">
        <v>17.899999999999999</v>
      </c>
      <c r="AA18" s="665"/>
      <c r="AB18" s="665"/>
      <c r="AC18" s="665"/>
      <c r="AD18" s="666">
        <v>3048737</v>
      </c>
      <c r="AE18" s="666"/>
      <c r="AF18" s="666"/>
      <c r="AG18" s="666"/>
      <c r="AH18" s="666"/>
      <c r="AI18" s="666"/>
      <c r="AJ18" s="666"/>
      <c r="AK18" s="666"/>
      <c r="AL18" s="608">
        <v>24.7</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132</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133</v>
      </c>
      <c r="DA18" s="665"/>
      <c r="DB18" s="665"/>
      <c r="DC18" s="665"/>
      <c r="DD18" s="611" t="s">
        <v>241</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x14ac:dyDescent="0.15">
      <c r="B19" s="600" t="s">
        <v>268</v>
      </c>
      <c r="C19" s="601"/>
      <c r="D19" s="601"/>
      <c r="E19" s="601"/>
      <c r="F19" s="601"/>
      <c r="G19" s="601"/>
      <c r="H19" s="601"/>
      <c r="I19" s="601"/>
      <c r="J19" s="601"/>
      <c r="K19" s="601"/>
      <c r="L19" s="601"/>
      <c r="M19" s="601"/>
      <c r="N19" s="601"/>
      <c r="O19" s="601"/>
      <c r="P19" s="601"/>
      <c r="Q19" s="602"/>
      <c r="R19" s="603">
        <v>3048737</v>
      </c>
      <c r="S19" s="606"/>
      <c r="T19" s="606"/>
      <c r="U19" s="606"/>
      <c r="V19" s="606"/>
      <c r="W19" s="606"/>
      <c r="X19" s="606"/>
      <c r="Y19" s="607"/>
      <c r="Z19" s="665">
        <v>14.1</v>
      </c>
      <c r="AA19" s="665"/>
      <c r="AB19" s="665"/>
      <c r="AC19" s="665"/>
      <c r="AD19" s="666">
        <v>3048737</v>
      </c>
      <c r="AE19" s="666"/>
      <c r="AF19" s="666"/>
      <c r="AG19" s="666"/>
      <c r="AH19" s="666"/>
      <c r="AI19" s="666"/>
      <c r="AJ19" s="666"/>
      <c r="AK19" s="666"/>
      <c r="AL19" s="608">
        <v>24.7</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48316</v>
      </c>
      <c r="BH19" s="606"/>
      <c r="BI19" s="606"/>
      <c r="BJ19" s="606"/>
      <c r="BK19" s="606"/>
      <c r="BL19" s="606"/>
      <c r="BM19" s="606"/>
      <c r="BN19" s="607"/>
      <c r="BO19" s="665">
        <v>0.6</v>
      </c>
      <c r="BP19" s="665"/>
      <c r="BQ19" s="665"/>
      <c r="BR19" s="665"/>
      <c r="BS19" s="611" t="s">
        <v>132</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132</v>
      </c>
      <c r="CS19" s="606"/>
      <c r="CT19" s="606"/>
      <c r="CU19" s="606"/>
      <c r="CV19" s="606"/>
      <c r="CW19" s="606"/>
      <c r="CX19" s="606"/>
      <c r="CY19" s="607"/>
      <c r="CZ19" s="665" t="s">
        <v>230</v>
      </c>
      <c r="DA19" s="665"/>
      <c r="DB19" s="665"/>
      <c r="DC19" s="665"/>
      <c r="DD19" s="611" t="s">
        <v>132</v>
      </c>
      <c r="DE19" s="606"/>
      <c r="DF19" s="606"/>
      <c r="DG19" s="606"/>
      <c r="DH19" s="606"/>
      <c r="DI19" s="606"/>
      <c r="DJ19" s="606"/>
      <c r="DK19" s="606"/>
      <c r="DL19" s="606"/>
      <c r="DM19" s="606"/>
      <c r="DN19" s="606"/>
      <c r="DO19" s="606"/>
      <c r="DP19" s="607"/>
      <c r="DQ19" s="611" t="s">
        <v>132</v>
      </c>
      <c r="DR19" s="606"/>
      <c r="DS19" s="606"/>
      <c r="DT19" s="606"/>
      <c r="DU19" s="606"/>
      <c r="DV19" s="606"/>
      <c r="DW19" s="606"/>
      <c r="DX19" s="606"/>
      <c r="DY19" s="606"/>
      <c r="DZ19" s="606"/>
      <c r="EA19" s="606"/>
      <c r="EB19" s="606"/>
      <c r="EC19" s="646"/>
    </row>
    <row r="20" spans="2:133" ht="11.25" customHeight="1" x14ac:dyDescent="0.15">
      <c r="B20" s="600" t="s">
        <v>271</v>
      </c>
      <c r="C20" s="601"/>
      <c r="D20" s="601"/>
      <c r="E20" s="601"/>
      <c r="F20" s="601"/>
      <c r="G20" s="601"/>
      <c r="H20" s="601"/>
      <c r="I20" s="601"/>
      <c r="J20" s="601"/>
      <c r="K20" s="601"/>
      <c r="L20" s="601"/>
      <c r="M20" s="601"/>
      <c r="N20" s="601"/>
      <c r="O20" s="601"/>
      <c r="P20" s="601"/>
      <c r="Q20" s="602"/>
      <c r="R20" s="603">
        <v>830443</v>
      </c>
      <c r="S20" s="606"/>
      <c r="T20" s="606"/>
      <c r="U20" s="606"/>
      <c r="V20" s="606"/>
      <c r="W20" s="606"/>
      <c r="X20" s="606"/>
      <c r="Y20" s="607"/>
      <c r="Z20" s="665">
        <v>3.8</v>
      </c>
      <c r="AA20" s="665"/>
      <c r="AB20" s="665"/>
      <c r="AC20" s="665"/>
      <c r="AD20" s="666" t="s">
        <v>132</v>
      </c>
      <c r="AE20" s="666"/>
      <c r="AF20" s="666"/>
      <c r="AG20" s="666"/>
      <c r="AH20" s="666"/>
      <c r="AI20" s="666"/>
      <c r="AJ20" s="666"/>
      <c r="AK20" s="666"/>
      <c r="AL20" s="608" t="s">
        <v>132</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48316</v>
      </c>
      <c r="BH20" s="606"/>
      <c r="BI20" s="606"/>
      <c r="BJ20" s="606"/>
      <c r="BK20" s="606"/>
      <c r="BL20" s="606"/>
      <c r="BM20" s="606"/>
      <c r="BN20" s="607"/>
      <c r="BO20" s="665">
        <v>0.6</v>
      </c>
      <c r="BP20" s="665"/>
      <c r="BQ20" s="665"/>
      <c r="BR20" s="665"/>
      <c r="BS20" s="611" t="s">
        <v>241</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20918576</v>
      </c>
      <c r="CS20" s="606"/>
      <c r="CT20" s="606"/>
      <c r="CU20" s="606"/>
      <c r="CV20" s="606"/>
      <c r="CW20" s="606"/>
      <c r="CX20" s="606"/>
      <c r="CY20" s="607"/>
      <c r="CZ20" s="665">
        <v>100</v>
      </c>
      <c r="DA20" s="665"/>
      <c r="DB20" s="665"/>
      <c r="DC20" s="665"/>
      <c r="DD20" s="611">
        <v>4109167</v>
      </c>
      <c r="DE20" s="606"/>
      <c r="DF20" s="606"/>
      <c r="DG20" s="606"/>
      <c r="DH20" s="606"/>
      <c r="DI20" s="606"/>
      <c r="DJ20" s="606"/>
      <c r="DK20" s="606"/>
      <c r="DL20" s="606"/>
      <c r="DM20" s="606"/>
      <c r="DN20" s="606"/>
      <c r="DO20" s="606"/>
      <c r="DP20" s="607"/>
      <c r="DQ20" s="611">
        <v>13997277</v>
      </c>
      <c r="DR20" s="606"/>
      <c r="DS20" s="606"/>
      <c r="DT20" s="606"/>
      <c r="DU20" s="606"/>
      <c r="DV20" s="606"/>
      <c r="DW20" s="606"/>
      <c r="DX20" s="606"/>
      <c r="DY20" s="606"/>
      <c r="DZ20" s="606"/>
      <c r="EA20" s="606"/>
      <c r="EB20" s="606"/>
      <c r="EC20" s="646"/>
    </row>
    <row r="21" spans="2:133" ht="11.25" customHeight="1" x14ac:dyDescent="0.15">
      <c r="B21" s="600" t="s">
        <v>274</v>
      </c>
      <c r="C21" s="601"/>
      <c r="D21" s="601"/>
      <c r="E21" s="601"/>
      <c r="F21" s="601"/>
      <c r="G21" s="601"/>
      <c r="H21" s="601"/>
      <c r="I21" s="601"/>
      <c r="J21" s="601"/>
      <c r="K21" s="601"/>
      <c r="L21" s="601"/>
      <c r="M21" s="601"/>
      <c r="N21" s="601"/>
      <c r="O21" s="601"/>
      <c r="P21" s="601"/>
      <c r="Q21" s="602"/>
      <c r="R21" s="603" t="s">
        <v>132</v>
      </c>
      <c r="S21" s="606"/>
      <c r="T21" s="606"/>
      <c r="U21" s="606"/>
      <c r="V21" s="606"/>
      <c r="W21" s="606"/>
      <c r="X21" s="606"/>
      <c r="Y21" s="607"/>
      <c r="Z21" s="665" t="s">
        <v>230</v>
      </c>
      <c r="AA21" s="665"/>
      <c r="AB21" s="665"/>
      <c r="AC21" s="665"/>
      <c r="AD21" s="666" t="s">
        <v>132</v>
      </c>
      <c r="AE21" s="666"/>
      <c r="AF21" s="666"/>
      <c r="AG21" s="666"/>
      <c r="AH21" s="666"/>
      <c r="AI21" s="666"/>
      <c r="AJ21" s="666"/>
      <c r="AK21" s="666"/>
      <c r="AL21" s="608" t="s">
        <v>230</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48316</v>
      </c>
      <c r="BH21" s="606"/>
      <c r="BI21" s="606"/>
      <c r="BJ21" s="606"/>
      <c r="BK21" s="606"/>
      <c r="BL21" s="606"/>
      <c r="BM21" s="606"/>
      <c r="BN21" s="607"/>
      <c r="BO21" s="665">
        <v>0.6</v>
      </c>
      <c r="BP21" s="665"/>
      <c r="BQ21" s="665"/>
      <c r="BR21" s="665"/>
      <c r="BS21" s="611" t="s">
        <v>133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276</v>
      </c>
      <c r="C22" s="601"/>
      <c r="D22" s="601"/>
      <c r="E22" s="601"/>
      <c r="F22" s="601"/>
      <c r="G22" s="601"/>
      <c r="H22" s="601"/>
      <c r="I22" s="601"/>
      <c r="J22" s="601"/>
      <c r="K22" s="601"/>
      <c r="L22" s="601"/>
      <c r="M22" s="601"/>
      <c r="N22" s="601"/>
      <c r="O22" s="601"/>
      <c r="P22" s="601"/>
      <c r="Q22" s="602"/>
      <c r="R22" s="603">
        <v>13148913</v>
      </c>
      <c r="S22" s="606"/>
      <c r="T22" s="606"/>
      <c r="U22" s="606"/>
      <c r="V22" s="606"/>
      <c r="W22" s="606"/>
      <c r="X22" s="606"/>
      <c r="Y22" s="607"/>
      <c r="Z22" s="665">
        <v>60.7</v>
      </c>
      <c r="AA22" s="665"/>
      <c r="AB22" s="665"/>
      <c r="AC22" s="665"/>
      <c r="AD22" s="666">
        <v>12318470</v>
      </c>
      <c r="AE22" s="666"/>
      <c r="AF22" s="666"/>
      <c r="AG22" s="666"/>
      <c r="AH22" s="666"/>
      <c r="AI22" s="666"/>
      <c r="AJ22" s="666"/>
      <c r="AK22" s="666"/>
      <c r="AL22" s="608">
        <v>99.7</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230</v>
      </c>
      <c r="BH22" s="606"/>
      <c r="BI22" s="606"/>
      <c r="BJ22" s="606"/>
      <c r="BK22" s="606"/>
      <c r="BL22" s="606"/>
      <c r="BM22" s="606"/>
      <c r="BN22" s="607"/>
      <c r="BO22" s="665" t="s">
        <v>230</v>
      </c>
      <c r="BP22" s="665"/>
      <c r="BQ22" s="665"/>
      <c r="BR22" s="665"/>
      <c r="BS22" s="611" t="s">
        <v>241</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279</v>
      </c>
      <c r="C23" s="601"/>
      <c r="D23" s="601"/>
      <c r="E23" s="601"/>
      <c r="F23" s="601"/>
      <c r="G23" s="601"/>
      <c r="H23" s="601"/>
      <c r="I23" s="601"/>
      <c r="J23" s="601"/>
      <c r="K23" s="601"/>
      <c r="L23" s="601"/>
      <c r="M23" s="601"/>
      <c r="N23" s="601"/>
      <c r="O23" s="601"/>
      <c r="P23" s="601"/>
      <c r="Q23" s="602"/>
      <c r="R23" s="603">
        <v>4107</v>
      </c>
      <c r="S23" s="606"/>
      <c r="T23" s="606"/>
      <c r="U23" s="606"/>
      <c r="V23" s="606"/>
      <c r="W23" s="606"/>
      <c r="X23" s="606"/>
      <c r="Y23" s="607"/>
      <c r="Z23" s="665">
        <v>0</v>
      </c>
      <c r="AA23" s="665"/>
      <c r="AB23" s="665"/>
      <c r="AC23" s="665"/>
      <c r="AD23" s="666">
        <v>4107</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132</v>
      </c>
      <c r="BH23" s="606"/>
      <c r="BI23" s="606"/>
      <c r="BJ23" s="606"/>
      <c r="BK23" s="606"/>
      <c r="BL23" s="606"/>
      <c r="BM23" s="606"/>
      <c r="BN23" s="607"/>
      <c r="BO23" s="665" t="s">
        <v>132</v>
      </c>
      <c r="BP23" s="665"/>
      <c r="BQ23" s="665"/>
      <c r="BR23" s="665"/>
      <c r="BS23" s="611" t="s">
        <v>132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x14ac:dyDescent="0.15">
      <c r="B24" s="600" t="s">
        <v>286</v>
      </c>
      <c r="C24" s="601"/>
      <c r="D24" s="601"/>
      <c r="E24" s="601"/>
      <c r="F24" s="601"/>
      <c r="G24" s="601"/>
      <c r="H24" s="601"/>
      <c r="I24" s="601"/>
      <c r="J24" s="601"/>
      <c r="K24" s="601"/>
      <c r="L24" s="601"/>
      <c r="M24" s="601"/>
      <c r="N24" s="601"/>
      <c r="O24" s="601"/>
      <c r="P24" s="601"/>
      <c r="Q24" s="602"/>
      <c r="R24" s="603">
        <v>185975</v>
      </c>
      <c r="S24" s="606"/>
      <c r="T24" s="606"/>
      <c r="U24" s="606"/>
      <c r="V24" s="606"/>
      <c r="W24" s="606"/>
      <c r="X24" s="606"/>
      <c r="Y24" s="607"/>
      <c r="Z24" s="665">
        <v>0.9</v>
      </c>
      <c r="AA24" s="665"/>
      <c r="AB24" s="665"/>
      <c r="AC24" s="665"/>
      <c r="AD24" s="666" t="s">
        <v>132</v>
      </c>
      <c r="AE24" s="666"/>
      <c r="AF24" s="666"/>
      <c r="AG24" s="666"/>
      <c r="AH24" s="666"/>
      <c r="AI24" s="666"/>
      <c r="AJ24" s="666"/>
      <c r="AK24" s="666"/>
      <c r="AL24" s="608" t="s">
        <v>132</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132</v>
      </c>
      <c r="BH24" s="606"/>
      <c r="BI24" s="606"/>
      <c r="BJ24" s="606"/>
      <c r="BK24" s="606"/>
      <c r="BL24" s="606"/>
      <c r="BM24" s="606"/>
      <c r="BN24" s="607"/>
      <c r="BO24" s="665" t="s">
        <v>230</v>
      </c>
      <c r="BP24" s="665"/>
      <c r="BQ24" s="665"/>
      <c r="BR24" s="665"/>
      <c r="BS24" s="611" t="s">
        <v>132</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7829539</v>
      </c>
      <c r="CS24" s="669"/>
      <c r="CT24" s="669"/>
      <c r="CU24" s="669"/>
      <c r="CV24" s="669"/>
      <c r="CW24" s="669"/>
      <c r="CX24" s="669"/>
      <c r="CY24" s="715"/>
      <c r="CZ24" s="716">
        <v>37.4</v>
      </c>
      <c r="DA24" s="685"/>
      <c r="DB24" s="685"/>
      <c r="DC24" s="719"/>
      <c r="DD24" s="714">
        <v>5627768</v>
      </c>
      <c r="DE24" s="669"/>
      <c r="DF24" s="669"/>
      <c r="DG24" s="669"/>
      <c r="DH24" s="669"/>
      <c r="DI24" s="669"/>
      <c r="DJ24" s="669"/>
      <c r="DK24" s="715"/>
      <c r="DL24" s="714">
        <v>5580519</v>
      </c>
      <c r="DM24" s="669"/>
      <c r="DN24" s="669"/>
      <c r="DO24" s="669"/>
      <c r="DP24" s="669"/>
      <c r="DQ24" s="669"/>
      <c r="DR24" s="669"/>
      <c r="DS24" s="669"/>
      <c r="DT24" s="669"/>
      <c r="DU24" s="669"/>
      <c r="DV24" s="715"/>
      <c r="DW24" s="716">
        <v>42.5</v>
      </c>
      <c r="DX24" s="685"/>
      <c r="DY24" s="685"/>
      <c r="DZ24" s="685"/>
      <c r="EA24" s="685"/>
      <c r="EB24" s="685"/>
      <c r="EC24" s="717"/>
    </row>
    <row r="25" spans="2:133" ht="11.25" customHeight="1" x14ac:dyDescent="0.15">
      <c r="B25" s="600" t="s">
        <v>289</v>
      </c>
      <c r="C25" s="601"/>
      <c r="D25" s="601"/>
      <c r="E25" s="601"/>
      <c r="F25" s="601"/>
      <c r="G25" s="601"/>
      <c r="H25" s="601"/>
      <c r="I25" s="601"/>
      <c r="J25" s="601"/>
      <c r="K25" s="601"/>
      <c r="L25" s="601"/>
      <c r="M25" s="601"/>
      <c r="N25" s="601"/>
      <c r="O25" s="601"/>
      <c r="P25" s="601"/>
      <c r="Q25" s="602"/>
      <c r="R25" s="603">
        <v>284746</v>
      </c>
      <c r="S25" s="606"/>
      <c r="T25" s="606"/>
      <c r="U25" s="606"/>
      <c r="V25" s="606"/>
      <c r="W25" s="606"/>
      <c r="X25" s="606"/>
      <c r="Y25" s="607"/>
      <c r="Z25" s="665">
        <v>1.3</v>
      </c>
      <c r="AA25" s="665"/>
      <c r="AB25" s="665"/>
      <c r="AC25" s="665"/>
      <c r="AD25" s="666">
        <v>27696</v>
      </c>
      <c r="AE25" s="666"/>
      <c r="AF25" s="666"/>
      <c r="AG25" s="666"/>
      <c r="AH25" s="666"/>
      <c r="AI25" s="666"/>
      <c r="AJ25" s="666"/>
      <c r="AK25" s="666"/>
      <c r="AL25" s="608">
        <v>0.2</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133</v>
      </c>
      <c r="BH25" s="606"/>
      <c r="BI25" s="606"/>
      <c r="BJ25" s="606"/>
      <c r="BK25" s="606"/>
      <c r="BL25" s="606"/>
      <c r="BM25" s="606"/>
      <c r="BN25" s="607"/>
      <c r="BO25" s="665" t="s">
        <v>132</v>
      </c>
      <c r="BP25" s="665"/>
      <c r="BQ25" s="665"/>
      <c r="BR25" s="665"/>
      <c r="BS25" s="611" t="s">
        <v>230</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2621608</v>
      </c>
      <c r="CS25" s="604"/>
      <c r="CT25" s="604"/>
      <c r="CU25" s="604"/>
      <c r="CV25" s="604"/>
      <c r="CW25" s="604"/>
      <c r="CX25" s="604"/>
      <c r="CY25" s="605"/>
      <c r="CZ25" s="608">
        <v>12.5</v>
      </c>
      <c r="DA25" s="637"/>
      <c r="DB25" s="637"/>
      <c r="DC25" s="638"/>
      <c r="DD25" s="611">
        <v>2330266</v>
      </c>
      <c r="DE25" s="604"/>
      <c r="DF25" s="604"/>
      <c r="DG25" s="604"/>
      <c r="DH25" s="604"/>
      <c r="DI25" s="604"/>
      <c r="DJ25" s="604"/>
      <c r="DK25" s="605"/>
      <c r="DL25" s="611">
        <v>2285659</v>
      </c>
      <c r="DM25" s="604"/>
      <c r="DN25" s="604"/>
      <c r="DO25" s="604"/>
      <c r="DP25" s="604"/>
      <c r="DQ25" s="604"/>
      <c r="DR25" s="604"/>
      <c r="DS25" s="604"/>
      <c r="DT25" s="604"/>
      <c r="DU25" s="604"/>
      <c r="DV25" s="605"/>
      <c r="DW25" s="608">
        <v>17.399999999999999</v>
      </c>
      <c r="DX25" s="637"/>
      <c r="DY25" s="637"/>
      <c r="DZ25" s="637"/>
      <c r="EA25" s="637"/>
      <c r="EB25" s="637"/>
      <c r="EC25" s="639"/>
    </row>
    <row r="26" spans="2:133" ht="11.25" customHeight="1" x14ac:dyDescent="0.15">
      <c r="B26" s="600" t="s">
        <v>292</v>
      </c>
      <c r="C26" s="601"/>
      <c r="D26" s="601"/>
      <c r="E26" s="601"/>
      <c r="F26" s="601"/>
      <c r="G26" s="601"/>
      <c r="H26" s="601"/>
      <c r="I26" s="601"/>
      <c r="J26" s="601"/>
      <c r="K26" s="601"/>
      <c r="L26" s="601"/>
      <c r="M26" s="601"/>
      <c r="N26" s="601"/>
      <c r="O26" s="601"/>
      <c r="P26" s="601"/>
      <c r="Q26" s="602"/>
      <c r="R26" s="603">
        <v>28236</v>
      </c>
      <c r="S26" s="606"/>
      <c r="T26" s="606"/>
      <c r="U26" s="606"/>
      <c r="V26" s="606"/>
      <c r="W26" s="606"/>
      <c r="X26" s="606"/>
      <c r="Y26" s="607"/>
      <c r="Z26" s="665">
        <v>0.1</v>
      </c>
      <c r="AA26" s="665"/>
      <c r="AB26" s="665"/>
      <c r="AC26" s="665"/>
      <c r="AD26" s="666" t="s">
        <v>230</v>
      </c>
      <c r="AE26" s="666"/>
      <c r="AF26" s="666"/>
      <c r="AG26" s="666"/>
      <c r="AH26" s="666"/>
      <c r="AI26" s="666"/>
      <c r="AJ26" s="666"/>
      <c r="AK26" s="666"/>
      <c r="AL26" s="608" t="s">
        <v>230</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132</v>
      </c>
      <c r="BH26" s="606"/>
      <c r="BI26" s="606"/>
      <c r="BJ26" s="606"/>
      <c r="BK26" s="606"/>
      <c r="BL26" s="606"/>
      <c r="BM26" s="606"/>
      <c r="BN26" s="607"/>
      <c r="BO26" s="665" t="s">
        <v>132</v>
      </c>
      <c r="BP26" s="665"/>
      <c r="BQ26" s="665"/>
      <c r="BR26" s="665"/>
      <c r="BS26" s="611" t="s">
        <v>230</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1776659</v>
      </c>
      <c r="CS26" s="606"/>
      <c r="CT26" s="606"/>
      <c r="CU26" s="606"/>
      <c r="CV26" s="606"/>
      <c r="CW26" s="606"/>
      <c r="CX26" s="606"/>
      <c r="CY26" s="607"/>
      <c r="CZ26" s="608">
        <v>8.5</v>
      </c>
      <c r="DA26" s="637"/>
      <c r="DB26" s="637"/>
      <c r="DC26" s="638"/>
      <c r="DD26" s="611">
        <v>1494122</v>
      </c>
      <c r="DE26" s="606"/>
      <c r="DF26" s="606"/>
      <c r="DG26" s="606"/>
      <c r="DH26" s="606"/>
      <c r="DI26" s="606"/>
      <c r="DJ26" s="606"/>
      <c r="DK26" s="607"/>
      <c r="DL26" s="611" t="s">
        <v>133</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295</v>
      </c>
      <c r="C27" s="601"/>
      <c r="D27" s="601"/>
      <c r="E27" s="601"/>
      <c r="F27" s="601"/>
      <c r="G27" s="601"/>
      <c r="H27" s="601"/>
      <c r="I27" s="601"/>
      <c r="J27" s="601"/>
      <c r="K27" s="601"/>
      <c r="L27" s="601"/>
      <c r="M27" s="601"/>
      <c r="N27" s="601"/>
      <c r="O27" s="601"/>
      <c r="P27" s="601"/>
      <c r="Q27" s="602"/>
      <c r="R27" s="603">
        <v>2208094</v>
      </c>
      <c r="S27" s="606"/>
      <c r="T27" s="606"/>
      <c r="U27" s="606"/>
      <c r="V27" s="606"/>
      <c r="W27" s="606"/>
      <c r="X27" s="606"/>
      <c r="Y27" s="607"/>
      <c r="Z27" s="665">
        <v>10.199999999999999</v>
      </c>
      <c r="AA27" s="665"/>
      <c r="AB27" s="665"/>
      <c r="AC27" s="665"/>
      <c r="AD27" s="666" t="s">
        <v>133</v>
      </c>
      <c r="AE27" s="666"/>
      <c r="AF27" s="666"/>
      <c r="AG27" s="666"/>
      <c r="AH27" s="666"/>
      <c r="AI27" s="666"/>
      <c r="AJ27" s="666"/>
      <c r="AK27" s="666"/>
      <c r="AL27" s="608" t="s">
        <v>241</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8166643</v>
      </c>
      <c r="BH27" s="606"/>
      <c r="BI27" s="606"/>
      <c r="BJ27" s="606"/>
      <c r="BK27" s="606"/>
      <c r="BL27" s="606"/>
      <c r="BM27" s="606"/>
      <c r="BN27" s="607"/>
      <c r="BO27" s="665">
        <v>100</v>
      </c>
      <c r="BP27" s="665"/>
      <c r="BQ27" s="665"/>
      <c r="BR27" s="665"/>
      <c r="BS27" s="611">
        <v>699940</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2923951</v>
      </c>
      <c r="CS27" s="604"/>
      <c r="CT27" s="604"/>
      <c r="CU27" s="604"/>
      <c r="CV27" s="604"/>
      <c r="CW27" s="604"/>
      <c r="CX27" s="604"/>
      <c r="CY27" s="605"/>
      <c r="CZ27" s="608">
        <v>14</v>
      </c>
      <c r="DA27" s="637"/>
      <c r="DB27" s="637"/>
      <c r="DC27" s="638"/>
      <c r="DD27" s="611">
        <v>1051014</v>
      </c>
      <c r="DE27" s="604"/>
      <c r="DF27" s="604"/>
      <c r="DG27" s="604"/>
      <c r="DH27" s="604"/>
      <c r="DI27" s="604"/>
      <c r="DJ27" s="604"/>
      <c r="DK27" s="605"/>
      <c r="DL27" s="611">
        <v>1048372</v>
      </c>
      <c r="DM27" s="604"/>
      <c r="DN27" s="604"/>
      <c r="DO27" s="604"/>
      <c r="DP27" s="604"/>
      <c r="DQ27" s="604"/>
      <c r="DR27" s="604"/>
      <c r="DS27" s="604"/>
      <c r="DT27" s="604"/>
      <c r="DU27" s="604"/>
      <c r="DV27" s="605"/>
      <c r="DW27" s="608">
        <v>8</v>
      </c>
      <c r="DX27" s="637"/>
      <c r="DY27" s="637"/>
      <c r="DZ27" s="637"/>
      <c r="EA27" s="637"/>
      <c r="EB27" s="637"/>
      <c r="EC27" s="639"/>
    </row>
    <row r="28" spans="2:133" ht="11.25" customHeight="1" x14ac:dyDescent="0.15">
      <c r="B28" s="708" t="s">
        <v>298</v>
      </c>
      <c r="C28" s="709"/>
      <c r="D28" s="709"/>
      <c r="E28" s="709"/>
      <c r="F28" s="709"/>
      <c r="G28" s="709"/>
      <c r="H28" s="709"/>
      <c r="I28" s="709"/>
      <c r="J28" s="709"/>
      <c r="K28" s="709"/>
      <c r="L28" s="709"/>
      <c r="M28" s="709"/>
      <c r="N28" s="709"/>
      <c r="O28" s="709"/>
      <c r="P28" s="709"/>
      <c r="Q28" s="710"/>
      <c r="R28" s="603" t="s">
        <v>133</v>
      </c>
      <c r="S28" s="606"/>
      <c r="T28" s="606"/>
      <c r="U28" s="606"/>
      <c r="V28" s="606"/>
      <c r="W28" s="606"/>
      <c r="X28" s="606"/>
      <c r="Y28" s="607"/>
      <c r="Z28" s="665" t="s">
        <v>230</v>
      </c>
      <c r="AA28" s="665"/>
      <c r="AB28" s="665"/>
      <c r="AC28" s="665"/>
      <c r="AD28" s="666" t="s">
        <v>132</v>
      </c>
      <c r="AE28" s="666"/>
      <c r="AF28" s="666"/>
      <c r="AG28" s="666"/>
      <c r="AH28" s="666"/>
      <c r="AI28" s="666"/>
      <c r="AJ28" s="666"/>
      <c r="AK28" s="666"/>
      <c r="AL28" s="608" t="s">
        <v>230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2283980</v>
      </c>
      <c r="CS28" s="606"/>
      <c r="CT28" s="606"/>
      <c r="CU28" s="606"/>
      <c r="CV28" s="606"/>
      <c r="CW28" s="606"/>
      <c r="CX28" s="606"/>
      <c r="CY28" s="607"/>
      <c r="CZ28" s="608">
        <v>10.9</v>
      </c>
      <c r="DA28" s="637"/>
      <c r="DB28" s="637"/>
      <c r="DC28" s="638"/>
      <c r="DD28" s="611">
        <v>2246488</v>
      </c>
      <c r="DE28" s="606"/>
      <c r="DF28" s="606"/>
      <c r="DG28" s="606"/>
      <c r="DH28" s="606"/>
      <c r="DI28" s="606"/>
      <c r="DJ28" s="606"/>
      <c r="DK28" s="607"/>
      <c r="DL28" s="611">
        <v>2246488</v>
      </c>
      <c r="DM28" s="606"/>
      <c r="DN28" s="606"/>
      <c r="DO28" s="606"/>
      <c r="DP28" s="606"/>
      <c r="DQ28" s="606"/>
      <c r="DR28" s="606"/>
      <c r="DS28" s="606"/>
      <c r="DT28" s="606"/>
      <c r="DU28" s="606"/>
      <c r="DV28" s="607"/>
      <c r="DW28" s="608">
        <v>17.100000000000001</v>
      </c>
      <c r="DX28" s="637"/>
      <c r="DY28" s="637"/>
      <c r="DZ28" s="637"/>
      <c r="EA28" s="637"/>
      <c r="EB28" s="637"/>
      <c r="EC28" s="639"/>
    </row>
    <row r="29" spans="2:133" ht="11.25" customHeight="1" x14ac:dyDescent="0.15">
      <c r="B29" s="600" t="s">
        <v>300</v>
      </c>
      <c r="C29" s="601"/>
      <c r="D29" s="601"/>
      <c r="E29" s="601"/>
      <c r="F29" s="601"/>
      <c r="G29" s="601"/>
      <c r="H29" s="601"/>
      <c r="I29" s="601"/>
      <c r="J29" s="601"/>
      <c r="K29" s="601"/>
      <c r="L29" s="601"/>
      <c r="M29" s="601"/>
      <c r="N29" s="601"/>
      <c r="O29" s="601"/>
      <c r="P29" s="601"/>
      <c r="Q29" s="602"/>
      <c r="R29" s="603">
        <v>1269543</v>
      </c>
      <c r="S29" s="606"/>
      <c r="T29" s="606"/>
      <c r="U29" s="606"/>
      <c r="V29" s="606"/>
      <c r="W29" s="606"/>
      <c r="X29" s="606"/>
      <c r="Y29" s="607"/>
      <c r="Z29" s="665">
        <v>5.9</v>
      </c>
      <c r="AA29" s="665"/>
      <c r="AB29" s="665"/>
      <c r="AC29" s="665"/>
      <c r="AD29" s="666" t="s">
        <v>230</v>
      </c>
      <c r="AE29" s="666"/>
      <c r="AF29" s="666"/>
      <c r="AG29" s="666"/>
      <c r="AH29" s="666"/>
      <c r="AI29" s="666"/>
      <c r="AJ29" s="666"/>
      <c r="AK29" s="666"/>
      <c r="AL29" s="608" t="s">
        <v>132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2283054</v>
      </c>
      <c r="CS29" s="604"/>
      <c r="CT29" s="604"/>
      <c r="CU29" s="604"/>
      <c r="CV29" s="604"/>
      <c r="CW29" s="604"/>
      <c r="CX29" s="604"/>
      <c r="CY29" s="605"/>
      <c r="CZ29" s="608">
        <v>10.9</v>
      </c>
      <c r="DA29" s="637"/>
      <c r="DB29" s="637"/>
      <c r="DC29" s="638"/>
      <c r="DD29" s="611">
        <v>2245562</v>
      </c>
      <c r="DE29" s="604"/>
      <c r="DF29" s="604"/>
      <c r="DG29" s="604"/>
      <c r="DH29" s="604"/>
      <c r="DI29" s="604"/>
      <c r="DJ29" s="604"/>
      <c r="DK29" s="605"/>
      <c r="DL29" s="611">
        <v>2245562</v>
      </c>
      <c r="DM29" s="604"/>
      <c r="DN29" s="604"/>
      <c r="DO29" s="604"/>
      <c r="DP29" s="604"/>
      <c r="DQ29" s="604"/>
      <c r="DR29" s="604"/>
      <c r="DS29" s="604"/>
      <c r="DT29" s="604"/>
      <c r="DU29" s="604"/>
      <c r="DV29" s="605"/>
      <c r="DW29" s="608">
        <v>17.100000000000001</v>
      </c>
      <c r="DX29" s="637"/>
      <c r="DY29" s="637"/>
      <c r="DZ29" s="637"/>
      <c r="EA29" s="637"/>
      <c r="EB29" s="637"/>
      <c r="EC29" s="639"/>
    </row>
    <row r="30" spans="2:133" ht="11.25" customHeight="1" x14ac:dyDescent="0.15">
      <c r="B30" s="600" t="s">
        <v>305</v>
      </c>
      <c r="C30" s="601"/>
      <c r="D30" s="601"/>
      <c r="E30" s="601"/>
      <c r="F30" s="601"/>
      <c r="G30" s="601"/>
      <c r="H30" s="601"/>
      <c r="I30" s="601"/>
      <c r="J30" s="601"/>
      <c r="K30" s="601"/>
      <c r="L30" s="601"/>
      <c r="M30" s="601"/>
      <c r="N30" s="601"/>
      <c r="O30" s="601"/>
      <c r="P30" s="601"/>
      <c r="Q30" s="602"/>
      <c r="R30" s="603">
        <v>32668</v>
      </c>
      <c r="S30" s="606"/>
      <c r="T30" s="606"/>
      <c r="U30" s="606"/>
      <c r="V30" s="606"/>
      <c r="W30" s="606"/>
      <c r="X30" s="606"/>
      <c r="Y30" s="607"/>
      <c r="Z30" s="665">
        <v>0.2</v>
      </c>
      <c r="AA30" s="665"/>
      <c r="AB30" s="665"/>
      <c r="AC30" s="665"/>
      <c r="AD30" s="666">
        <v>6651</v>
      </c>
      <c r="AE30" s="666"/>
      <c r="AF30" s="666"/>
      <c r="AG30" s="666"/>
      <c r="AH30" s="666"/>
      <c r="AI30" s="666"/>
      <c r="AJ30" s="666"/>
      <c r="AK30" s="666"/>
      <c r="AL30" s="608">
        <v>0.1</v>
      </c>
      <c r="AM30" s="609"/>
      <c r="AN30" s="609"/>
      <c r="AO30" s="667"/>
      <c r="AP30" s="693" t="s">
        <v>306</v>
      </c>
      <c r="AQ30" s="694"/>
      <c r="AR30" s="694"/>
      <c r="AS30" s="694"/>
      <c r="AT30" s="699" t="s">
        <v>307</v>
      </c>
      <c r="AU30" s="210"/>
      <c r="AV30" s="210"/>
      <c r="AW30" s="210"/>
      <c r="AX30" s="702" t="s">
        <v>181</v>
      </c>
      <c r="AY30" s="703"/>
      <c r="AZ30" s="703"/>
      <c r="BA30" s="703"/>
      <c r="BB30" s="703"/>
      <c r="BC30" s="703"/>
      <c r="BD30" s="703"/>
      <c r="BE30" s="703"/>
      <c r="BF30" s="704"/>
      <c r="BG30" s="683">
        <v>99.4</v>
      </c>
      <c r="BH30" s="684"/>
      <c r="BI30" s="684"/>
      <c r="BJ30" s="684"/>
      <c r="BK30" s="684"/>
      <c r="BL30" s="684"/>
      <c r="BM30" s="685">
        <v>98.1</v>
      </c>
      <c r="BN30" s="684"/>
      <c r="BO30" s="684"/>
      <c r="BP30" s="684"/>
      <c r="BQ30" s="686"/>
      <c r="BR30" s="683">
        <v>99.4</v>
      </c>
      <c r="BS30" s="684"/>
      <c r="BT30" s="684"/>
      <c r="BU30" s="684"/>
      <c r="BV30" s="684"/>
      <c r="BW30" s="684"/>
      <c r="BX30" s="685">
        <v>98.1</v>
      </c>
      <c r="BY30" s="684"/>
      <c r="BZ30" s="684"/>
      <c r="CA30" s="684"/>
      <c r="CB30" s="686"/>
      <c r="CD30" s="689"/>
      <c r="CE30" s="690"/>
      <c r="CF30" s="647" t="s">
        <v>308</v>
      </c>
      <c r="CG30" s="644"/>
      <c r="CH30" s="644"/>
      <c r="CI30" s="644"/>
      <c r="CJ30" s="644"/>
      <c r="CK30" s="644"/>
      <c r="CL30" s="644"/>
      <c r="CM30" s="644"/>
      <c r="CN30" s="644"/>
      <c r="CO30" s="644"/>
      <c r="CP30" s="644"/>
      <c r="CQ30" s="645"/>
      <c r="CR30" s="603">
        <v>2108093</v>
      </c>
      <c r="CS30" s="606"/>
      <c r="CT30" s="606"/>
      <c r="CU30" s="606"/>
      <c r="CV30" s="606"/>
      <c r="CW30" s="606"/>
      <c r="CX30" s="606"/>
      <c r="CY30" s="607"/>
      <c r="CZ30" s="608">
        <v>10.1</v>
      </c>
      <c r="DA30" s="637"/>
      <c r="DB30" s="637"/>
      <c r="DC30" s="638"/>
      <c r="DD30" s="611">
        <v>2071116</v>
      </c>
      <c r="DE30" s="606"/>
      <c r="DF30" s="606"/>
      <c r="DG30" s="606"/>
      <c r="DH30" s="606"/>
      <c r="DI30" s="606"/>
      <c r="DJ30" s="606"/>
      <c r="DK30" s="607"/>
      <c r="DL30" s="611">
        <v>2071116</v>
      </c>
      <c r="DM30" s="606"/>
      <c r="DN30" s="606"/>
      <c r="DO30" s="606"/>
      <c r="DP30" s="606"/>
      <c r="DQ30" s="606"/>
      <c r="DR30" s="606"/>
      <c r="DS30" s="606"/>
      <c r="DT30" s="606"/>
      <c r="DU30" s="606"/>
      <c r="DV30" s="607"/>
      <c r="DW30" s="608">
        <v>15.8</v>
      </c>
      <c r="DX30" s="637"/>
      <c r="DY30" s="637"/>
      <c r="DZ30" s="637"/>
      <c r="EA30" s="637"/>
      <c r="EB30" s="637"/>
      <c r="EC30" s="639"/>
    </row>
    <row r="31" spans="2:133" ht="11.25" customHeight="1" x14ac:dyDescent="0.15">
      <c r="B31" s="600" t="s">
        <v>309</v>
      </c>
      <c r="C31" s="601"/>
      <c r="D31" s="601"/>
      <c r="E31" s="601"/>
      <c r="F31" s="601"/>
      <c r="G31" s="601"/>
      <c r="H31" s="601"/>
      <c r="I31" s="601"/>
      <c r="J31" s="601"/>
      <c r="K31" s="601"/>
      <c r="L31" s="601"/>
      <c r="M31" s="601"/>
      <c r="N31" s="601"/>
      <c r="O31" s="601"/>
      <c r="P31" s="601"/>
      <c r="Q31" s="602"/>
      <c r="R31" s="603">
        <v>54463</v>
      </c>
      <c r="S31" s="606"/>
      <c r="T31" s="606"/>
      <c r="U31" s="606"/>
      <c r="V31" s="606"/>
      <c r="W31" s="606"/>
      <c r="X31" s="606"/>
      <c r="Y31" s="607"/>
      <c r="Z31" s="665">
        <v>0.3</v>
      </c>
      <c r="AA31" s="665"/>
      <c r="AB31" s="665"/>
      <c r="AC31" s="665"/>
      <c r="AD31" s="666" t="s">
        <v>230</v>
      </c>
      <c r="AE31" s="666"/>
      <c r="AF31" s="666"/>
      <c r="AG31" s="666"/>
      <c r="AH31" s="666"/>
      <c r="AI31" s="666"/>
      <c r="AJ31" s="666"/>
      <c r="AK31" s="666"/>
      <c r="AL31" s="608" t="s">
        <v>230</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99.5</v>
      </c>
      <c r="BH31" s="604"/>
      <c r="BI31" s="604"/>
      <c r="BJ31" s="604"/>
      <c r="BK31" s="604"/>
      <c r="BL31" s="604"/>
      <c r="BM31" s="609">
        <v>98.2</v>
      </c>
      <c r="BN31" s="682"/>
      <c r="BO31" s="682"/>
      <c r="BP31" s="682"/>
      <c r="BQ31" s="643"/>
      <c r="BR31" s="681">
        <v>99.4</v>
      </c>
      <c r="BS31" s="604"/>
      <c r="BT31" s="604"/>
      <c r="BU31" s="604"/>
      <c r="BV31" s="604"/>
      <c r="BW31" s="604"/>
      <c r="BX31" s="609">
        <v>98.2</v>
      </c>
      <c r="BY31" s="682"/>
      <c r="BZ31" s="682"/>
      <c r="CA31" s="682"/>
      <c r="CB31" s="643"/>
      <c r="CD31" s="689"/>
      <c r="CE31" s="690"/>
      <c r="CF31" s="647" t="s">
        <v>312</v>
      </c>
      <c r="CG31" s="644"/>
      <c r="CH31" s="644"/>
      <c r="CI31" s="644"/>
      <c r="CJ31" s="644"/>
      <c r="CK31" s="644"/>
      <c r="CL31" s="644"/>
      <c r="CM31" s="644"/>
      <c r="CN31" s="644"/>
      <c r="CO31" s="644"/>
      <c r="CP31" s="644"/>
      <c r="CQ31" s="645"/>
      <c r="CR31" s="603">
        <v>174961</v>
      </c>
      <c r="CS31" s="604"/>
      <c r="CT31" s="604"/>
      <c r="CU31" s="604"/>
      <c r="CV31" s="604"/>
      <c r="CW31" s="604"/>
      <c r="CX31" s="604"/>
      <c r="CY31" s="605"/>
      <c r="CZ31" s="608">
        <v>0.8</v>
      </c>
      <c r="DA31" s="637"/>
      <c r="DB31" s="637"/>
      <c r="DC31" s="638"/>
      <c r="DD31" s="611">
        <v>174446</v>
      </c>
      <c r="DE31" s="604"/>
      <c r="DF31" s="604"/>
      <c r="DG31" s="604"/>
      <c r="DH31" s="604"/>
      <c r="DI31" s="604"/>
      <c r="DJ31" s="604"/>
      <c r="DK31" s="605"/>
      <c r="DL31" s="611">
        <v>174446</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313</v>
      </c>
      <c r="C32" s="601"/>
      <c r="D32" s="601"/>
      <c r="E32" s="601"/>
      <c r="F32" s="601"/>
      <c r="G32" s="601"/>
      <c r="H32" s="601"/>
      <c r="I32" s="601"/>
      <c r="J32" s="601"/>
      <c r="K32" s="601"/>
      <c r="L32" s="601"/>
      <c r="M32" s="601"/>
      <c r="N32" s="601"/>
      <c r="O32" s="601"/>
      <c r="P32" s="601"/>
      <c r="Q32" s="602"/>
      <c r="R32" s="603">
        <v>702315</v>
      </c>
      <c r="S32" s="606"/>
      <c r="T32" s="606"/>
      <c r="U32" s="606"/>
      <c r="V32" s="606"/>
      <c r="W32" s="606"/>
      <c r="X32" s="606"/>
      <c r="Y32" s="607"/>
      <c r="Z32" s="665">
        <v>3.2</v>
      </c>
      <c r="AA32" s="665"/>
      <c r="AB32" s="665"/>
      <c r="AC32" s="665"/>
      <c r="AD32" s="666" t="s">
        <v>230</v>
      </c>
      <c r="AE32" s="666"/>
      <c r="AF32" s="666"/>
      <c r="AG32" s="666"/>
      <c r="AH32" s="666"/>
      <c r="AI32" s="666"/>
      <c r="AJ32" s="666"/>
      <c r="AK32" s="666"/>
      <c r="AL32" s="608" t="s">
        <v>241</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99.3</v>
      </c>
      <c r="BH32" s="619"/>
      <c r="BI32" s="619"/>
      <c r="BJ32" s="619"/>
      <c r="BK32" s="619"/>
      <c r="BL32" s="619"/>
      <c r="BM32" s="663">
        <v>98</v>
      </c>
      <c r="BN32" s="619"/>
      <c r="BO32" s="619"/>
      <c r="BP32" s="619"/>
      <c r="BQ32" s="656"/>
      <c r="BR32" s="680">
        <v>99.4</v>
      </c>
      <c r="BS32" s="619"/>
      <c r="BT32" s="619"/>
      <c r="BU32" s="619"/>
      <c r="BV32" s="619"/>
      <c r="BW32" s="619"/>
      <c r="BX32" s="663">
        <v>97.8</v>
      </c>
      <c r="BY32" s="619"/>
      <c r="BZ32" s="619"/>
      <c r="CA32" s="619"/>
      <c r="CB32" s="656"/>
      <c r="CD32" s="691"/>
      <c r="CE32" s="692"/>
      <c r="CF32" s="647" t="s">
        <v>315</v>
      </c>
      <c r="CG32" s="644"/>
      <c r="CH32" s="644"/>
      <c r="CI32" s="644"/>
      <c r="CJ32" s="644"/>
      <c r="CK32" s="644"/>
      <c r="CL32" s="644"/>
      <c r="CM32" s="644"/>
      <c r="CN32" s="644"/>
      <c r="CO32" s="644"/>
      <c r="CP32" s="644"/>
      <c r="CQ32" s="645"/>
      <c r="CR32" s="603">
        <v>926</v>
      </c>
      <c r="CS32" s="606"/>
      <c r="CT32" s="606"/>
      <c r="CU32" s="606"/>
      <c r="CV32" s="606"/>
      <c r="CW32" s="606"/>
      <c r="CX32" s="606"/>
      <c r="CY32" s="607"/>
      <c r="CZ32" s="608">
        <v>0</v>
      </c>
      <c r="DA32" s="637"/>
      <c r="DB32" s="637"/>
      <c r="DC32" s="638"/>
      <c r="DD32" s="611">
        <v>926</v>
      </c>
      <c r="DE32" s="606"/>
      <c r="DF32" s="606"/>
      <c r="DG32" s="606"/>
      <c r="DH32" s="606"/>
      <c r="DI32" s="606"/>
      <c r="DJ32" s="606"/>
      <c r="DK32" s="607"/>
      <c r="DL32" s="611">
        <v>926</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316</v>
      </c>
      <c r="C33" s="601"/>
      <c r="D33" s="601"/>
      <c r="E33" s="601"/>
      <c r="F33" s="601"/>
      <c r="G33" s="601"/>
      <c r="H33" s="601"/>
      <c r="I33" s="601"/>
      <c r="J33" s="601"/>
      <c r="K33" s="601"/>
      <c r="L33" s="601"/>
      <c r="M33" s="601"/>
      <c r="N33" s="601"/>
      <c r="O33" s="601"/>
      <c r="P33" s="601"/>
      <c r="Q33" s="602"/>
      <c r="R33" s="603">
        <v>721260</v>
      </c>
      <c r="S33" s="606"/>
      <c r="T33" s="606"/>
      <c r="U33" s="606"/>
      <c r="V33" s="606"/>
      <c r="W33" s="606"/>
      <c r="X33" s="606"/>
      <c r="Y33" s="607"/>
      <c r="Z33" s="665">
        <v>3.3</v>
      </c>
      <c r="AA33" s="665"/>
      <c r="AB33" s="665"/>
      <c r="AC33" s="665"/>
      <c r="AD33" s="666" t="s">
        <v>230</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8935950</v>
      </c>
      <c r="CS33" s="604"/>
      <c r="CT33" s="604"/>
      <c r="CU33" s="604"/>
      <c r="CV33" s="604"/>
      <c r="CW33" s="604"/>
      <c r="CX33" s="604"/>
      <c r="CY33" s="605"/>
      <c r="CZ33" s="608">
        <v>42.7</v>
      </c>
      <c r="DA33" s="637"/>
      <c r="DB33" s="637"/>
      <c r="DC33" s="638"/>
      <c r="DD33" s="611">
        <v>7366190</v>
      </c>
      <c r="DE33" s="604"/>
      <c r="DF33" s="604"/>
      <c r="DG33" s="604"/>
      <c r="DH33" s="604"/>
      <c r="DI33" s="604"/>
      <c r="DJ33" s="604"/>
      <c r="DK33" s="605"/>
      <c r="DL33" s="611">
        <v>5677047</v>
      </c>
      <c r="DM33" s="604"/>
      <c r="DN33" s="604"/>
      <c r="DO33" s="604"/>
      <c r="DP33" s="604"/>
      <c r="DQ33" s="604"/>
      <c r="DR33" s="604"/>
      <c r="DS33" s="604"/>
      <c r="DT33" s="604"/>
      <c r="DU33" s="604"/>
      <c r="DV33" s="605"/>
      <c r="DW33" s="608">
        <v>43.2</v>
      </c>
      <c r="DX33" s="637"/>
      <c r="DY33" s="637"/>
      <c r="DZ33" s="637"/>
      <c r="EA33" s="637"/>
      <c r="EB33" s="637"/>
      <c r="EC33" s="639"/>
    </row>
    <row r="34" spans="2:133" ht="11.25" customHeight="1" x14ac:dyDescent="0.15">
      <c r="B34" s="600" t="s">
        <v>318</v>
      </c>
      <c r="C34" s="601"/>
      <c r="D34" s="601"/>
      <c r="E34" s="601"/>
      <c r="F34" s="601"/>
      <c r="G34" s="601"/>
      <c r="H34" s="601"/>
      <c r="I34" s="601"/>
      <c r="J34" s="601"/>
      <c r="K34" s="601"/>
      <c r="L34" s="601"/>
      <c r="M34" s="601"/>
      <c r="N34" s="601"/>
      <c r="O34" s="601"/>
      <c r="P34" s="601"/>
      <c r="Q34" s="602"/>
      <c r="R34" s="603">
        <v>694553</v>
      </c>
      <c r="S34" s="606"/>
      <c r="T34" s="606"/>
      <c r="U34" s="606"/>
      <c r="V34" s="606"/>
      <c r="W34" s="606"/>
      <c r="X34" s="606"/>
      <c r="Y34" s="607"/>
      <c r="Z34" s="665">
        <v>3.2</v>
      </c>
      <c r="AA34" s="665"/>
      <c r="AB34" s="665"/>
      <c r="AC34" s="665"/>
      <c r="AD34" s="666">
        <v>40</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2344966</v>
      </c>
      <c r="CS34" s="606"/>
      <c r="CT34" s="606"/>
      <c r="CU34" s="606"/>
      <c r="CV34" s="606"/>
      <c r="CW34" s="606"/>
      <c r="CX34" s="606"/>
      <c r="CY34" s="607"/>
      <c r="CZ34" s="608">
        <v>11.2</v>
      </c>
      <c r="DA34" s="637"/>
      <c r="DB34" s="637"/>
      <c r="DC34" s="638"/>
      <c r="DD34" s="611">
        <v>2016241</v>
      </c>
      <c r="DE34" s="606"/>
      <c r="DF34" s="606"/>
      <c r="DG34" s="606"/>
      <c r="DH34" s="606"/>
      <c r="DI34" s="606"/>
      <c r="DJ34" s="606"/>
      <c r="DK34" s="607"/>
      <c r="DL34" s="611">
        <v>1811348</v>
      </c>
      <c r="DM34" s="606"/>
      <c r="DN34" s="606"/>
      <c r="DO34" s="606"/>
      <c r="DP34" s="606"/>
      <c r="DQ34" s="606"/>
      <c r="DR34" s="606"/>
      <c r="DS34" s="606"/>
      <c r="DT34" s="606"/>
      <c r="DU34" s="606"/>
      <c r="DV34" s="607"/>
      <c r="DW34" s="608">
        <v>13.8</v>
      </c>
      <c r="DX34" s="637"/>
      <c r="DY34" s="637"/>
      <c r="DZ34" s="637"/>
      <c r="EA34" s="637"/>
      <c r="EB34" s="637"/>
      <c r="EC34" s="639"/>
    </row>
    <row r="35" spans="2:133" ht="11.25" customHeight="1" x14ac:dyDescent="0.15">
      <c r="B35" s="600" t="s">
        <v>322</v>
      </c>
      <c r="C35" s="601"/>
      <c r="D35" s="601"/>
      <c r="E35" s="601"/>
      <c r="F35" s="601"/>
      <c r="G35" s="601"/>
      <c r="H35" s="601"/>
      <c r="I35" s="601"/>
      <c r="J35" s="601"/>
      <c r="K35" s="601"/>
      <c r="L35" s="601"/>
      <c r="M35" s="601"/>
      <c r="N35" s="601"/>
      <c r="O35" s="601"/>
      <c r="P35" s="601"/>
      <c r="Q35" s="602"/>
      <c r="R35" s="603">
        <v>2313389</v>
      </c>
      <c r="S35" s="606"/>
      <c r="T35" s="606"/>
      <c r="U35" s="606"/>
      <c r="V35" s="606"/>
      <c r="W35" s="606"/>
      <c r="X35" s="606"/>
      <c r="Y35" s="607"/>
      <c r="Z35" s="665">
        <v>10.7</v>
      </c>
      <c r="AA35" s="665"/>
      <c r="AB35" s="665"/>
      <c r="AC35" s="665"/>
      <c r="AD35" s="666" t="s">
        <v>132</v>
      </c>
      <c r="AE35" s="666"/>
      <c r="AF35" s="666"/>
      <c r="AG35" s="666"/>
      <c r="AH35" s="666"/>
      <c r="AI35" s="666"/>
      <c r="AJ35" s="666"/>
      <c r="AK35" s="666"/>
      <c r="AL35" s="608" t="s">
        <v>241</v>
      </c>
      <c r="AM35" s="609"/>
      <c r="AN35" s="609"/>
      <c r="AO35" s="667"/>
      <c r="AP35" s="214"/>
      <c r="AQ35" s="671" t="s">
        <v>323</v>
      </c>
      <c r="AR35" s="672"/>
      <c r="AS35" s="672"/>
      <c r="AT35" s="672"/>
      <c r="AU35" s="672"/>
      <c r="AV35" s="672"/>
      <c r="AW35" s="672"/>
      <c r="AX35" s="672"/>
      <c r="AY35" s="673"/>
      <c r="AZ35" s="668">
        <v>3112107</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135641</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563684</v>
      </c>
      <c r="CS35" s="604"/>
      <c r="CT35" s="604"/>
      <c r="CU35" s="604"/>
      <c r="CV35" s="604"/>
      <c r="CW35" s="604"/>
      <c r="CX35" s="604"/>
      <c r="CY35" s="605"/>
      <c r="CZ35" s="608">
        <v>2.7</v>
      </c>
      <c r="DA35" s="637"/>
      <c r="DB35" s="637"/>
      <c r="DC35" s="638"/>
      <c r="DD35" s="611">
        <v>471645</v>
      </c>
      <c r="DE35" s="604"/>
      <c r="DF35" s="604"/>
      <c r="DG35" s="604"/>
      <c r="DH35" s="604"/>
      <c r="DI35" s="604"/>
      <c r="DJ35" s="604"/>
      <c r="DK35" s="605"/>
      <c r="DL35" s="611">
        <v>327853</v>
      </c>
      <c r="DM35" s="604"/>
      <c r="DN35" s="604"/>
      <c r="DO35" s="604"/>
      <c r="DP35" s="604"/>
      <c r="DQ35" s="604"/>
      <c r="DR35" s="604"/>
      <c r="DS35" s="604"/>
      <c r="DT35" s="604"/>
      <c r="DU35" s="604"/>
      <c r="DV35" s="605"/>
      <c r="DW35" s="608">
        <v>2.5</v>
      </c>
      <c r="DX35" s="637"/>
      <c r="DY35" s="637"/>
      <c r="DZ35" s="637"/>
      <c r="EA35" s="637"/>
      <c r="EB35" s="637"/>
      <c r="EC35" s="639"/>
    </row>
    <row r="36" spans="2:133" ht="11.25" customHeight="1" x14ac:dyDescent="0.15">
      <c r="B36" s="600" t="s">
        <v>326</v>
      </c>
      <c r="C36" s="601"/>
      <c r="D36" s="601"/>
      <c r="E36" s="601"/>
      <c r="F36" s="601"/>
      <c r="G36" s="601"/>
      <c r="H36" s="601"/>
      <c r="I36" s="601"/>
      <c r="J36" s="601"/>
      <c r="K36" s="601"/>
      <c r="L36" s="601"/>
      <c r="M36" s="601"/>
      <c r="N36" s="601"/>
      <c r="O36" s="601"/>
      <c r="P36" s="601"/>
      <c r="Q36" s="602"/>
      <c r="R36" s="603" t="s">
        <v>132</v>
      </c>
      <c r="S36" s="606"/>
      <c r="T36" s="606"/>
      <c r="U36" s="606"/>
      <c r="V36" s="606"/>
      <c r="W36" s="606"/>
      <c r="X36" s="606"/>
      <c r="Y36" s="607"/>
      <c r="Z36" s="665" t="s">
        <v>132</v>
      </c>
      <c r="AA36" s="665"/>
      <c r="AB36" s="665"/>
      <c r="AC36" s="665"/>
      <c r="AD36" s="666" t="s">
        <v>132</v>
      </c>
      <c r="AE36" s="666"/>
      <c r="AF36" s="666"/>
      <c r="AG36" s="666"/>
      <c r="AH36" s="666"/>
      <c r="AI36" s="666"/>
      <c r="AJ36" s="666"/>
      <c r="AK36" s="666"/>
      <c r="AL36" s="608" t="s">
        <v>241</v>
      </c>
      <c r="AM36" s="609"/>
      <c r="AN36" s="609"/>
      <c r="AO36" s="667"/>
      <c r="AQ36" s="640" t="s">
        <v>327</v>
      </c>
      <c r="AR36" s="641"/>
      <c r="AS36" s="641"/>
      <c r="AT36" s="641"/>
      <c r="AU36" s="641"/>
      <c r="AV36" s="641"/>
      <c r="AW36" s="641"/>
      <c r="AX36" s="641"/>
      <c r="AY36" s="642"/>
      <c r="AZ36" s="603">
        <v>982923</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113081</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3796046</v>
      </c>
      <c r="CS36" s="606"/>
      <c r="CT36" s="606"/>
      <c r="CU36" s="606"/>
      <c r="CV36" s="606"/>
      <c r="CW36" s="606"/>
      <c r="CX36" s="606"/>
      <c r="CY36" s="607"/>
      <c r="CZ36" s="608">
        <v>18.100000000000001</v>
      </c>
      <c r="DA36" s="637"/>
      <c r="DB36" s="637"/>
      <c r="DC36" s="638"/>
      <c r="DD36" s="611">
        <v>3292180</v>
      </c>
      <c r="DE36" s="606"/>
      <c r="DF36" s="606"/>
      <c r="DG36" s="606"/>
      <c r="DH36" s="606"/>
      <c r="DI36" s="606"/>
      <c r="DJ36" s="606"/>
      <c r="DK36" s="607"/>
      <c r="DL36" s="611">
        <v>2458820</v>
      </c>
      <c r="DM36" s="606"/>
      <c r="DN36" s="606"/>
      <c r="DO36" s="606"/>
      <c r="DP36" s="606"/>
      <c r="DQ36" s="606"/>
      <c r="DR36" s="606"/>
      <c r="DS36" s="606"/>
      <c r="DT36" s="606"/>
      <c r="DU36" s="606"/>
      <c r="DV36" s="607"/>
      <c r="DW36" s="608">
        <v>18.7</v>
      </c>
      <c r="DX36" s="637"/>
      <c r="DY36" s="637"/>
      <c r="DZ36" s="637"/>
      <c r="EA36" s="637"/>
      <c r="EB36" s="637"/>
      <c r="EC36" s="639"/>
    </row>
    <row r="37" spans="2:133" ht="11.25" customHeight="1" x14ac:dyDescent="0.15">
      <c r="B37" s="600" t="s">
        <v>330</v>
      </c>
      <c r="C37" s="601"/>
      <c r="D37" s="601"/>
      <c r="E37" s="601"/>
      <c r="F37" s="601"/>
      <c r="G37" s="601"/>
      <c r="H37" s="601"/>
      <c r="I37" s="601"/>
      <c r="J37" s="601"/>
      <c r="K37" s="601"/>
      <c r="L37" s="601"/>
      <c r="M37" s="601"/>
      <c r="N37" s="601"/>
      <c r="O37" s="601"/>
      <c r="P37" s="601"/>
      <c r="Q37" s="602"/>
      <c r="R37" s="603">
        <v>773789</v>
      </c>
      <c r="S37" s="606"/>
      <c r="T37" s="606"/>
      <c r="U37" s="606"/>
      <c r="V37" s="606"/>
      <c r="W37" s="606"/>
      <c r="X37" s="606"/>
      <c r="Y37" s="607"/>
      <c r="Z37" s="665">
        <v>3.6</v>
      </c>
      <c r="AA37" s="665"/>
      <c r="AB37" s="665"/>
      <c r="AC37" s="665"/>
      <c r="AD37" s="666" t="s">
        <v>132</v>
      </c>
      <c r="AE37" s="666"/>
      <c r="AF37" s="666"/>
      <c r="AG37" s="666"/>
      <c r="AH37" s="666"/>
      <c r="AI37" s="666"/>
      <c r="AJ37" s="666"/>
      <c r="AK37" s="666"/>
      <c r="AL37" s="608" t="s">
        <v>230</v>
      </c>
      <c r="AM37" s="609"/>
      <c r="AN37" s="609"/>
      <c r="AO37" s="667"/>
      <c r="AQ37" s="640" t="s">
        <v>331</v>
      </c>
      <c r="AR37" s="641"/>
      <c r="AS37" s="641"/>
      <c r="AT37" s="641"/>
      <c r="AU37" s="641"/>
      <c r="AV37" s="641"/>
      <c r="AW37" s="641"/>
      <c r="AX37" s="641"/>
      <c r="AY37" s="642"/>
      <c r="AZ37" s="603">
        <v>636920</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4877</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1046951</v>
      </c>
      <c r="CS37" s="604"/>
      <c r="CT37" s="604"/>
      <c r="CU37" s="604"/>
      <c r="CV37" s="604"/>
      <c r="CW37" s="604"/>
      <c r="CX37" s="604"/>
      <c r="CY37" s="605"/>
      <c r="CZ37" s="608">
        <v>5</v>
      </c>
      <c r="DA37" s="637"/>
      <c r="DB37" s="637"/>
      <c r="DC37" s="638"/>
      <c r="DD37" s="611">
        <v>1017195</v>
      </c>
      <c r="DE37" s="604"/>
      <c r="DF37" s="604"/>
      <c r="DG37" s="604"/>
      <c r="DH37" s="604"/>
      <c r="DI37" s="604"/>
      <c r="DJ37" s="604"/>
      <c r="DK37" s="605"/>
      <c r="DL37" s="611">
        <v>945695</v>
      </c>
      <c r="DM37" s="604"/>
      <c r="DN37" s="604"/>
      <c r="DO37" s="604"/>
      <c r="DP37" s="604"/>
      <c r="DQ37" s="604"/>
      <c r="DR37" s="604"/>
      <c r="DS37" s="604"/>
      <c r="DT37" s="604"/>
      <c r="DU37" s="604"/>
      <c r="DV37" s="605"/>
      <c r="DW37" s="608">
        <v>7.2</v>
      </c>
      <c r="DX37" s="637"/>
      <c r="DY37" s="637"/>
      <c r="DZ37" s="637"/>
      <c r="EA37" s="637"/>
      <c r="EB37" s="637"/>
      <c r="EC37" s="639"/>
    </row>
    <row r="38" spans="2:133" ht="11.25" customHeight="1" x14ac:dyDescent="0.15">
      <c r="B38" s="615" t="s">
        <v>334</v>
      </c>
      <c r="C38" s="616"/>
      <c r="D38" s="616"/>
      <c r="E38" s="616"/>
      <c r="F38" s="616"/>
      <c r="G38" s="616"/>
      <c r="H38" s="616"/>
      <c r="I38" s="616"/>
      <c r="J38" s="616"/>
      <c r="K38" s="616"/>
      <c r="L38" s="616"/>
      <c r="M38" s="616"/>
      <c r="N38" s="616"/>
      <c r="O38" s="616"/>
      <c r="P38" s="616"/>
      <c r="Q38" s="617"/>
      <c r="R38" s="618">
        <v>21648262</v>
      </c>
      <c r="S38" s="655"/>
      <c r="T38" s="655"/>
      <c r="U38" s="655"/>
      <c r="V38" s="655"/>
      <c r="W38" s="655"/>
      <c r="X38" s="655"/>
      <c r="Y38" s="660"/>
      <c r="Z38" s="661">
        <v>100</v>
      </c>
      <c r="AA38" s="661"/>
      <c r="AB38" s="661"/>
      <c r="AC38" s="661"/>
      <c r="AD38" s="662">
        <v>12356964</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147001</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7604</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1345263</v>
      </c>
      <c r="CS38" s="606"/>
      <c r="CT38" s="606"/>
      <c r="CU38" s="606"/>
      <c r="CV38" s="606"/>
      <c r="CW38" s="606"/>
      <c r="CX38" s="606"/>
      <c r="CY38" s="607"/>
      <c r="CZ38" s="608">
        <v>6.4</v>
      </c>
      <c r="DA38" s="637"/>
      <c r="DB38" s="637"/>
      <c r="DC38" s="638"/>
      <c r="DD38" s="611">
        <v>1115769</v>
      </c>
      <c r="DE38" s="606"/>
      <c r="DF38" s="606"/>
      <c r="DG38" s="606"/>
      <c r="DH38" s="606"/>
      <c r="DI38" s="606"/>
      <c r="DJ38" s="606"/>
      <c r="DK38" s="607"/>
      <c r="DL38" s="611">
        <v>1052589</v>
      </c>
      <c r="DM38" s="606"/>
      <c r="DN38" s="606"/>
      <c r="DO38" s="606"/>
      <c r="DP38" s="606"/>
      <c r="DQ38" s="606"/>
      <c r="DR38" s="606"/>
      <c r="DS38" s="606"/>
      <c r="DT38" s="606"/>
      <c r="DU38" s="606"/>
      <c r="DV38" s="607"/>
      <c r="DW38" s="608">
        <v>8</v>
      </c>
      <c r="DX38" s="637"/>
      <c r="DY38" s="637"/>
      <c r="DZ38" s="637"/>
      <c r="EA38" s="637"/>
      <c r="EB38" s="637"/>
      <c r="EC38" s="639"/>
    </row>
    <row r="39" spans="2:133" ht="11.25" customHeight="1" x14ac:dyDescent="0.15">
      <c r="AQ39" s="640" t="s">
        <v>338</v>
      </c>
      <c r="AR39" s="641"/>
      <c r="AS39" s="641"/>
      <c r="AT39" s="641"/>
      <c r="AU39" s="641"/>
      <c r="AV39" s="641"/>
      <c r="AW39" s="641"/>
      <c r="AX39" s="641"/>
      <c r="AY39" s="642"/>
      <c r="AZ39" s="603">
        <v>54441</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101</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49379</v>
      </c>
      <c r="CS39" s="604"/>
      <c r="CT39" s="604"/>
      <c r="CU39" s="604"/>
      <c r="CV39" s="604"/>
      <c r="CW39" s="604"/>
      <c r="CX39" s="604"/>
      <c r="CY39" s="605"/>
      <c r="CZ39" s="608">
        <v>0.2</v>
      </c>
      <c r="DA39" s="637"/>
      <c r="DB39" s="637"/>
      <c r="DC39" s="638"/>
      <c r="DD39" s="611">
        <v>627</v>
      </c>
      <c r="DE39" s="604"/>
      <c r="DF39" s="604"/>
      <c r="DG39" s="604"/>
      <c r="DH39" s="604"/>
      <c r="DI39" s="604"/>
      <c r="DJ39" s="604"/>
      <c r="DK39" s="605"/>
      <c r="DL39" s="611" t="s">
        <v>132</v>
      </c>
      <c r="DM39" s="604"/>
      <c r="DN39" s="604"/>
      <c r="DO39" s="604"/>
      <c r="DP39" s="604"/>
      <c r="DQ39" s="604"/>
      <c r="DR39" s="604"/>
      <c r="DS39" s="604"/>
      <c r="DT39" s="604"/>
      <c r="DU39" s="604"/>
      <c r="DV39" s="605"/>
      <c r="DW39" s="608" t="s">
        <v>230</v>
      </c>
      <c r="DX39" s="637"/>
      <c r="DY39" s="637"/>
      <c r="DZ39" s="637"/>
      <c r="EA39" s="637"/>
      <c r="EB39" s="637"/>
      <c r="EC39" s="639"/>
    </row>
    <row r="40" spans="2:133" ht="11.25" customHeight="1" x14ac:dyDescent="0.15">
      <c r="AQ40" s="640" t="s">
        <v>342</v>
      </c>
      <c r="AR40" s="641"/>
      <c r="AS40" s="641"/>
      <c r="AT40" s="641"/>
      <c r="AU40" s="641"/>
      <c r="AV40" s="641"/>
      <c r="AW40" s="641"/>
      <c r="AX40" s="641"/>
      <c r="AY40" s="642"/>
      <c r="AZ40" s="603">
        <v>192480</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94</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836612</v>
      </c>
      <c r="CS40" s="606"/>
      <c r="CT40" s="606"/>
      <c r="CU40" s="606"/>
      <c r="CV40" s="606"/>
      <c r="CW40" s="606"/>
      <c r="CX40" s="606"/>
      <c r="CY40" s="607"/>
      <c r="CZ40" s="608">
        <v>4</v>
      </c>
      <c r="DA40" s="637"/>
      <c r="DB40" s="637"/>
      <c r="DC40" s="638"/>
      <c r="DD40" s="611">
        <v>469728</v>
      </c>
      <c r="DE40" s="606"/>
      <c r="DF40" s="606"/>
      <c r="DG40" s="606"/>
      <c r="DH40" s="606"/>
      <c r="DI40" s="606"/>
      <c r="DJ40" s="606"/>
      <c r="DK40" s="607"/>
      <c r="DL40" s="611">
        <v>26437</v>
      </c>
      <c r="DM40" s="606"/>
      <c r="DN40" s="606"/>
      <c r="DO40" s="606"/>
      <c r="DP40" s="606"/>
      <c r="DQ40" s="606"/>
      <c r="DR40" s="606"/>
      <c r="DS40" s="606"/>
      <c r="DT40" s="606"/>
      <c r="DU40" s="606"/>
      <c r="DV40" s="607"/>
      <c r="DW40" s="608">
        <v>0.2</v>
      </c>
      <c r="DX40" s="637"/>
      <c r="DY40" s="637"/>
      <c r="DZ40" s="637"/>
      <c r="EA40" s="637"/>
      <c r="EB40" s="637"/>
      <c r="EC40" s="639"/>
    </row>
    <row r="41" spans="2:133" ht="11.25" customHeight="1" x14ac:dyDescent="0.15">
      <c r="AQ41" s="652" t="s">
        <v>345</v>
      </c>
      <c r="AR41" s="653"/>
      <c r="AS41" s="653"/>
      <c r="AT41" s="653"/>
      <c r="AU41" s="653"/>
      <c r="AV41" s="653"/>
      <c r="AW41" s="653"/>
      <c r="AX41" s="653"/>
      <c r="AY41" s="654"/>
      <c r="AZ41" s="618">
        <v>1098342</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329</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132</v>
      </c>
      <c r="CS41" s="604"/>
      <c r="CT41" s="604"/>
      <c r="CU41" s="604"/>
      <c r="CV41" s="604"/>
      <c r="CW41" s="604"/>
      <c r="CX41" s="604"/>
      <c r="CY41" s="605"/>
      <c r="CZ41" s="608" t="s">
        <v>132</v>
      </c>
      <c r="DA41" s="637"/>
      <c r="DB41" s="637"/>
      <c r="DC41" s="638"/>
      <c r="DD41" s="611" t="s">
        <v>230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4153087</v>
      </c>
      <c r="CS42" s="606"/>
      <c r="CT42" s="606"/>
      <c r="CU42" s="606"/>
      <c r="CV42" s="606"/>
      <c r="CW42" s="606"/>
      <c r="CX42" s="606"/>
      <c r="CY42" s="607"/>
      <c r="CZ42" s="608">
        <v>19.899999999999999</v>
      </c>
      <c r="DA42" s="609"/>
      <c r="DB42" s="609"/>
      <c r="DC42" s="610"/>
      <c r="DD42" s="611">
        <v>1003319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95730</v>
      </c>
      <c r="CS43" s="604"/>
      <c r="CT43" s="604"/>
      <c r="CU43" s="604"/>
      <c r="CV43" s="604"/>
      <c r="CW43" s="604"/>
      <c r="CX43" s="604"/>
      <c r="CY43" s="605"/>
      <c r="CZ43" s="608">
        <v>0.5</v>
      </c>
      <c r="DA43" s="637"/>
      <c r="DB43" s="637"/>
      <c r="DC43" s="638"/>
      <c r="DD43" s="611">
        <v>95730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352</v>
      </c>
      <c r="CD44" s="631" t="s">
        <v>303</v>
      </c>
      <c r="CE44" s="632"/>
      <c r="CF44" s="600" t="s">
        <v>353</v>
      </c>
      <c r="CG44" s="601"/>
      <c r="CH44" s="601"/>
      <c r="CI44" s="601"/>
      <c r="CJ44" s="601"/>
      <c r="CK44" s="601"/>
      <c r="CL44" s="601"/>
      <c r="CM44" s="601"/>
      <c r="CN44" s="601"/>
      <c r="CO44" s="601"/>
      <c r="CP44" s="601"/>
      <c r="CQ44" s="602"/>
      <c r="CR44" s="603">
        <v>4109167</v>
      </c>
      <c r="CS44" s="606"/>
      <c r="CT44" s="606"/>
      <c r="CU44" s="606"/>
      <c r="CV44" s="606"/>
      <c r="CW44" s="606"/>
      <c r="CX44" s="606"/>
      <c r="CY44" s="607"/>
      <c r="CZ44" s="608">
        <v>19.600000000000001</v>
      </c>
      <c r="DA44" s="609"/>
      <c r="DB44" s="609"/>
      <c r="DC44" s="610"/>
      <c r="DD44" s="611">
        <v>967515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354</v>
      </c>
      <c r="CG45" s="601"/>
      <c r="CH45" s="601"/>
      <c r="CI45" s="601"/>
      <c r="CJ45" s="601"/>
      <c r="CK45" s="601"/>
      <c r="CL45" s="601"/>
      <c r="CM45" s="601"/>
      <c r="CN45" s="601"/>
      <c r="CO45" s="601"/>
      <c r="CP45" s="601"/>
      <c r="CQ45" s="602"/>
      <c r="CR45" s="603">
        <v>1936621</v>
      </c>
      <c r="CS45" s="604"/>
      <c r="CT45" s="604"/>
      <c r="CU45" s="604"/>
      <c r="CV45" s="604"/>
      <c r="CW45" s="604"/>
      <c r="CX45" s="604"/>
      <c r="CY45" s="605"/>
      <c r="CZ45" s="608">
        <v>9.3000000000000007</v>
      </c>
      <c r="DA45" s="637"/>
      <c r="DB45" s="637"/>
      <c r="DC45" s="638"/>
      <c r="DD45" s="611">
        <v>91623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355</v>
      </c>
      <c r="CG46" s="601"/>
      <c r="CH46" s="601"/>
      <c r="CI46" s="601"/>
      <c r="CJ46" s="601"/>
      <c r="CK46" s="601"/>
      <c r="CL46" s="601"/>
      <c r="CM46" s="601"/>
      <c r="CN46" s="601"/>
      <c r="CO46" s="601"/>
      <c r="CP46" s="601"/>
      <c r="CQ46" s="602"/>
      <c r="CR46" s="603">
        <v>2042282</v>
      </c>
      <c r="CS46" s="606"/>
      <c r="CT46" s="606"/>
      <c r="CU46" s="606"/>
      <c r="CV46" s="606"/>
      <c r="CW46" s="606"/>
      <c r="CX46" s="606"/>
      <c r="CY46" s="607"/>
      <c r="CZ46" s="608">
        <v>9.8000000000000007</v>
      </c>
      <c r="DA46" s="609"/>
      <c r="DB46" s="609"/>
      <c r="DC46" s="610"/>
      <c r="DD46" s="611">
        <v>846431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356</v>
      </c>
      <c r="CG47" s="601"/>
      <c r="CH47" s="601"/>
      <c r="CI47" s="601"/>
      <c r="CJ47" s="601"/>
      <c r="CK47" s="601"/>
      <c r="CL47" s="601"/>
      <c r="CM47" s="601"/>
      <c r="CN47" s="601"/>
      <c r="CO47" s="601"/>
      <c r="CP47" s="601"/>
      <c r="CQ47" s="602"/>
      <c r="CR47" s="603">
        <v>43920</v>
      </c>
      <c r="CS47" s="604"/>
      <c r="CT47" s="604"/>
      <c r="CU47" s="604"/>
      <c r="CV47" s="604"/>
      <c r="CW47" s="604"/>
      <c r="CX47" s="604"/>
      <c r="CY47" s="605"/>
      <c r="CZ47" s="608">
        <v>0.2</v>
      </c>
      <c r="DA47" s="637"/>
      <c r="DB47" s="637"/>
      <c r="DC47" s="638"/>
      <c r="DD47" s="611">
        <v>35804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357</v>
      </c>
      <c r="CG48" s="601"/>
      <c r="CH48" s="601"/>
      <c r="CI48" s="601"/>
      <c r="CJ48" s="601"/>
      <c r="CK48" s="601"/>
      <c r="CL48" s="601"/>
      <c r="CM48" s="601"/>
      <c r="CN48" s="601"/>
      <c r="CO48" s="601"/>
      <c r="CP48" s="601"/>
      <c r="CQ48" s="602"/>
      <c r="CR48" s="603" t="s">
        <v>132</v>
      </c>
      <c r="CS48" s="606"/>
      <c r="CT48" s="606"/>
      <c r="CU48" s="606"/>
      <c r="CV48" s="606"/>
      <c r="CW48" s="606"/>
      <c r="CX48" s="606"/>
      <c r="CY48" s="607"/>
      <c r="CZ48" s="608" t="s">
        <v>230</v>
      </c>
      <c r="DA48" s="609"/>
      <c r="DB48" s="609"/>
      <c r="DC48" s="610"/>
      <c r="DD48" s="611" t="s">
        <v>230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358</v>
      </c>
      <c r="CE49" s="616"/>
      <c r="CF49" s="616"/>
      <c r="CG49" s="616"/>
      <c r="CH49" s="616"/>
      <c r="CI49" s="616"/>
      <c r="CJ49" s="616"/>
      <c r="CK49" s="616"/>
      <c r="CL49" s="616"/>
      <c r="CM49" s="616"/>
      <c r="CN49" s="616"/>
      <c r="CO49" s="616"/>
      <c r="CP49" s="616"/>
      <c r="CQ49" s="617"/>
      <c r="CR49" s="618">
        <v>20918576</v>
      </c>
      <c r="CS49" s="619"/>
      <c r="CT49" s="619"/>
      <c r="CU49" s="619"/>
      <c r="CV49" s="619"/>
      <c r="CW49" s="619"/>
      <c r="CX49" s="619"/>
      <c r="CY49" s="620"/>
      <c r="CZ49" s="621">
        <v>100</v>
      </c>
      <c r="DA49" s="622"/>
      <c r="DB49" s="622"/>
      <c r="DC49" s="623"/>
      <c r="DD49" s="624">
        <v>13997277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kSDvIz5huL6NkOJOt4uS8IyBGI395GSxkclktCCo9II/dg/mjFg7Yeeok+Tex2HNvOU5wreB1oosMwahe+Hrg==" saltValue="4IKwh4B8f2lbEYqkjwj9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381</v>
      </c>
      <c r="C7" s="1082"/>
      <c r="D7" s="1082"/>
      <c r="E7" s="1082"/>
      <c r="F7" s="1082"/>
      <c r="G7" s="1082"/>
      <c r="H7" s="1082"/>
      <c r="I7" s="1082"/>
      <c r="J7" s="1082"/>
      <c r="K7" s="1082"/>
      <c r="L7" s="1082"/>
      <c r="M7" s="1082"/>
      <c r="N7" s="1082"/>
      <c r="O7" s="1082"/>
      <c r="P7" s="1083"/>
      <c r="Q7" s="1135">
        <v>21648</v>
      </c>
      <c r="R7" s="1136"/>
      <c r="S7" s="1136"/>
      <c r="T7" s="1136"/>
      <c r="U7" s="1136"/>
      <c r="V7" s="1136">
        <v>20919</v>
      </c>
      <c r="W7" s="1136"/>
      <c r="X7" s="1136"/>
      <c r="Y7" s="1136"/>
      <c r="Z7" s="1136"/>
      <c r="AA7" s="1136">
        <v>730</v>
      </c>
      <c r="AB7" s="1136"/>
      <c r="AC7" s="1136"/>
      <c r="AD7" s="1136"/>
      <c r="AE7" s="1137"/>
      <c r="AF7" s="1138">
        <v>559</v>
      </c>
      <c r="AG7" s="1139"/>
      <c r="AH7" s="1139"/>
      <c r="AI7" s="1139"/>
      <c r="AJ7" s="1140"/>
      <c r="AK7" s="1122">
        <v>50000</v>
      </c>
      <c r="AL7" s="1123"/>
      <c r="AM7" s="1123"/>
      <c r="AN7" s="1123"/>
      <c r="AO7" s="1123"/>
      <c r="AP7" s="1123">
        <v>30438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591</v>
      </c>
      <c r="BT7" s="1127"/>
      <c r="BU7" s="1127"/>
      <c r="BV7" s="1127"/>
      <c r="BW7" s="1127"/>
      <c r="BX7" s="1127"/>
      <c r="BY7" s="1127"/>
      <c r="BZ7" s="1127"/>
      <c r="CA7" s="1127"/>
      <c r="CB7" s="1127"/>
      <c r="CC7" s="1127"/>
      <c r="CD7" s="1127"/>
      <c r="CE7" s="1127"/>
      <c r="CF7" s="1127"/>
      <c r="CG7" s="1128"/>
      <c r="CH7" s="1119">
        <v>0</v>
      </c>
      <c r="CI7" s="1120"/>
      <c r="CJ7" s="1120"/>
      <c r="CK7" s="1120"/>
      <c r="CL7" s="1121"/>
      <c r="CM7" s="1119">
        <v>112</v>
      </c>
      <c r="CN7" s="1120"/>
      <c r="CO7" s="1120"/>
      <c r="CP7" s="1120"/>
      <c r="CQ7" s="1121"/>
      <c r="CR7" s="1119">
        <v>97</v>
      </c>
      <c r="CS7" s="1120"/>
      <c r="CT7" s="1120"/>
      <c r="CU7" s="1120"/>
      <c r="CV7" s="1121"/>
      <c r="CW7" s="1119">
        <v>86</v>
      </c>
      <c r="CX7" s="1120"/>
      <c r="CY7" s="1120"/>
      <c r="CZ7" s="1120"/>
      <c r="DA7" s="1121"/>
      <c r="DB7" s="1119" t="s">
        <v>580</v>
      </c>
      <c r="DC7" s="1120"/>
      <c r="DD7" s="1120"/>
      <c r="DE7" s="1120"/>
      <c r="DF7" s="1121"/>
      <c r="DG7" s="1119" t="s">
        <v>580</v>
      </c>
      <c r="DH7" s="1120"/>
      <c r="DI7" s="1120"/>
      <c r="DJ7" s="1120"/>
      <c r="DK7" s="1121"/>
      <c r="DL7" s="1119" t="s">
        <v>580</v>
      </c>
      <c r="DM7" s="1120"/>
      <c r="DN7" s="1120"/>
      <c r="DO7" s="1120"/>
      <c r="DP7" s="1121"/>
      <c r="DQ7" s="1119" t="s">
        <v>580</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592</v>
      </c>
      <c r="BT8" s="1046"/>
      <c r="BU8" s="1046"/>
      <c r="BV8" s="1046"/>
      <c r="BW8" s="1046"/>
      <c r="BX8" s="1046"/>
      <c r="BY8" s="1046"/>
      <c r="BZ8" s="1046"/>
      <c r="CA8" s="1046"/>
      <c r="CB8" s="1046"/>
      <c r="CC8" s="1046"/>
      <c r="CD8" s="1046"/>
      <c r="CE8" s="1046"/>
      <c r="CF8" s="1046"/>
      <c r="CG8" s="1047"/>
      <c r="CH8" s="1020">
        <v>1</v>
      </c>
      <c r="CI8" s="1021"/>
      <c r="CJ8" s="1021"/>
      <c r="CK8" s="1021"/>
      <c r="CL8" s="1022"/>
      <c r="CM8" s="1020">
        <v>109</v>
      </c>
      <c r="CN8" s="1021"/>
      <c r="CO8" s="1021"/>
      <c r="CP8" s="1021"/>
      <c r="CQ8" s="1022"/>
      <c r="CR8" s="1020">
        <v>90</v>
      </c>
      <c r="CS8" s="1021"/>
      <c r="CT8" s="1021"/>
      <c r="CU8" s="1021"/>
      <c r="CV8" s="1022"/>
      <c r="CW8" s="1020">
        <v>112</v>
      </c>
      <c r="CX8" s="1021"/>
      <c r="CY8" s="1021"/>
      <c r="CZ8" s="1021"/>
      <c r="DA8" s="1022"/>
      <c r="DB8" s="1020" t="s">
        <v>580</v>
      </c>
      <c r="DC8" s="1021"/>
      <c r="DD8" s="1021"/>
      <c r="DE8" s="1021"/>
      <c r="DF8" s="1022"/>
      <c r="DG8" s="1020" t="s">
        <v>580</v>
      </c>
      <c r="DH8" s="1021"/>
      <c r="DI8" s="1021"/>
      <c r="DJ8" s="1021"/>
      <c r="DK8" s="1022"/>
      <c r="DL8" s="1020" t="s">
        <v>580</v>
      </c>
      <c r="DM8" s="1021"/>
      <c r="DN8" s="1021"/>
      <c r="DO8" s="1021"/>
      <c r="DP8" s="1022"/>
      <c r="DQ8" s="1020" t="s">
        <v>580</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593</v>
      </c>
      <c r="BT9" s="1046"/>
      <c r="BU9" s="1046"/>
      <c r="BV9" s="1046"/>
      <c r="BW9" s="1046"/>
      <c r="BX9" s="1046"/>
      <c r="BY9" s="1046"/>
      <c r="BZ9" s="1046"/>
      <c r="CA9" s="1046"/>
      <c r="CB9" s="1046"/>
      <c r="CC9" s="1046"/>
      <c r="CD9" s="1046"/>
      <c r="CE9" s="1046"/>
      <c r="CF9" s="1046"/>
      <c r="CG9" s="1047"/>
      <c r="CH9" s="1020">
        <v>-0.03</v>
      </c>
      <c r="CI9" s="1021"/>
      <c r="CJ9" s="1021"/>
      <c r="CK9" s="1021"/>
      <c r="CL9" s="1022"/>
      <c r="CM9" s="1020">
        <v>145</v>
      </c>
      <c r="CN9" s="1021"/>
      <c r="CO9" s="1021"/>
      <c r="CP9" s="1021"/>
      <c r="CQ9" s="1022"/>
      <c r="CR9" s="1020">
        <v>134</v>
      </c>
      <c r="CS9" s="1021"/>
      <c r="CT9" s="1021"/>
      <c r="CU9" s="1021"/>
      <c r="CV9" s="1022"/>
      <c r="CW9" s="1020">
        <v>30</v>
      </c>
      <c r="CX9" s="1021"/>
      <c r="CY9" s="1021"/>
      <c r="CZ9" s="1021"/>
      <c r="DA9" s="1022"/>
      <c r="DB9" s="1020" t="s">
        <v>580</v>
      </c>
      <c r="DC9" s="1021"/>
      <c r="DD9" s="1021"/>
      <c r="DE9" s="1021"/>
      <c r="DF9" s="1022"/>
      <c r="DG9" s="1020" t="s">
        <v>580</v>
      </c>
      <c r="DH9" s="1021"/>
      <c r="DI9" s="1021"/>
      <c r="DJ9" s="1021"/>
      <c r="DK9" s="1022"/>
      <c r="DL9" s="1020" t="s">
        <v>580</v>
      </c>
      <c r="DM9" s="1021"/>
      <c r="DN9" s="1021"/>
      <c r="DO9" s="1021"/>
      <c r="DP9" s="1022"/>
      <c r="DQ9" s="1020" t="s">
        <v>580</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594</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32</v>
      </c>
      <c r="CN10" s="1021"/>
      <c r="CO10" s="1021"/>
      <c r="CP10" s="1021"/>
      <c r="CQ10" s="1022"/>
      <c r="CR10" s="1020">
        <v>30</v>
      </c>
      <c r="CS10" s="1021"/>
      <c r="CT10" s="1021"/>
      <c r="CU10" s="1021"/>
      <c r="CV10" s="1022"/>
      <c r="CW10" s="1020">
        <v>47</v>
      </c>
      <c r="CX10" s="1021"/>
      <c r="CY10" s="1021"/>
      <c r="CZ10" s="1021"/>
      <c r="DA10" s="1022"/>
      <c r="DB10" s="1020" t="s">
        <v>580</v>
      </c>
      <c r="DC10" s="1021"/>
      <c r="DD10" s="1021"/>
      <c r="DE10" s="1021"/>
      <c r="DF10" s="1022"/>
      <c r="DG10" s="1020" t="s">
        <v>580</v>
      </c>
      <c r="DH10" s="1021"/>
      <c r="DI10" s="1021"/>
      <c r="DJ10" s="1021"/>
      <c r="DK10" s="1022"/>
      <c r="DL10" s="1020" t="s">
        <v>580</v>
      </c>
      <c r="DM10" s="1021"/>
      <c r="DN10" s="1021"/>
      <c r="DO10" s="1021"/>
      <c r="DP10" s="1022"/>
      <c r="DQ10" s="1020" t="s">
        <v>580</v>
      </c>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595</v>
      </c>
      <c r="BT11" s="1046"/>
      <c r="BU11" s="1046"/>
      <c r="BV11" s="1046"/>
      <c r="BW11" s="1046"/>
      <c r="BX11" s="1046"/>
      <c r="BY11" s="1046"/>
      <c r="BZ11" s="1046"/>
      <c r="CA11" s="1046"/>
      <c r="CB11" s="1046"/>
      <c r="CC11" s="1046"/>
      <c r="CD11" s="1046"/>
      <c r="CE11" s="1046"/>
      <c r="CF11" s="1046"/>
      <c r="CG11" s="1047"/>
      <c r="CH11" s="1020">
        <v>0</v>
      </c>
      <c r="CI11" s="1021"/>
      <c r="CJ11" s="1021"/>
      <c r="CK11" s="1021"/>
      <c r="CL11" s="1022"/>
      <c r="CM11" s="1020">
        <v>51</v>
      </c>
      <c r="CN11" s="1021"/>
      <c r="CO11" s="1021"/>
      <c r="CP11" s="1021"/>
      <c r="CQ11" s="1022"/>
      <c r="CR11" s="1020">
        <v>20</v>
      </c>
      <c r="CS11" s="1021"/>
      <c r="CT11" s="1021"/>
      <c r="CU11" s="1021"/>
      <c r="CV11" s="1022"/>
      <c r="CW11" s="1020" t="s">
        <v>580</v>
      </c>
      <c r="CX11" s="1021"/>
      <c r="CY11" s="1021"/>
      <c r="CZ11" s="1021"/>
      <c r="DA11" s="1022"/>
      <c r="DB11" s="1020" t="s">
        <v>580</v>
      </c>
      <c r="DC11" s="1021"/>
      <c r="DD11" s="1021"/>
      <c r="DE11" s="1021"/>
      <c r="DF11" s="1022"/>
      <c r="DG11" s="1020" t="s">
        <v>580</v>
      </c>
      <c r="DH11" s="1021"/>
      <c r="DI11" s="1021"/>
      <c r="DJ11" s="1021"/>
      <c r="DK11" s="1022"/>
      <c r="DL11" s="1020" t="s">
        <v>580</v>
      </c>
      <c r="DM11" s="1021"/>
      <c r="DN11" s="1021"/>
      <c r="DO11" s="1021"/>
      <c r="DP11" s="1022"/>
      <c r="DQ11" s="1020" t="s">
        <v>580</v>
      </c>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t="s">
        <v>597</v>
      </c>
      <c r="BS12" s="1045" t="s">
        <v>596</v>
      </c>
      <c r="BT12" s="1046"/>
      <c r="BU12" s="1046"/>
      <c r="BV12" s="1046"/>
      <c r="BW12" s="1046"/>
      <c r="BX12" s="1046"/>
      <c r="BY12" s="1046"/>
      <c r="BZ12" s="1046"/>
      <c r="CA12" s="1046"/>
      <c r="CB12" s="1046"/>
      <c r="CC12" s="1046"/>
      <c r="CD12" s="1046"/>
      <c r="CE12" s="1046"/>
      <c r="CF12" s="1046"/>
      <c r="CG12" s="1047"/>
      <c r="CH12" s="1020">
        <v>2</v>
      </c>
      <c r="CI12" s="1021"/>
      <c r="CJ12" s="1021"/>
      <c r="CK12" s="1021"/>
      <c r="CL12" s="1022"/>
      <c r="CM12" s="1020">
        <v>-19</v>
      </c>
      <c r="CN12" s="1021"/>
      <c r="CO12" s="1021"/>
      <c r="CP12" s="1021"/>
      <c r="CQ12" s="1022"/>
      <c r="CR12" s="1020">
        <v>41</v>
      </c>
      <c r="CS12" s="1021"/>
      <c r="CT12" s="1021"/>
      <c r="CU12" s="1021"/>
      <c r="CV12" s="1022"/>
      <c r="CW12" s="1020">
        <v>3</v>
      </c>
      <c r="CX12" s="1021"/>
      <c r="CY12" s="1021"/>
      <c r="CZ12" s="1021"/>
      <c r="DA12" s="1022"/>
      <c r="DB12" s="1020">
        <v>55</v>
      </c>
      <c r="DC12" s="1021"/>
      <c r="DD12" s="1021"/>
      <c r="DE12" s="1021"/>
      <c r="DF12" s="1022"/>
      <c r="DG12" s="1020" t="s">
        <v>580</v>
      </c>
      <c r="DH12" s="1021"/>
      <c r="DI12" s="1021"/>
      <c r="DJ12" s="1021"/>
      <c r="DK12" s="1022"/>
      <c r="DL12" s="1020" t="s">
        <v>580</v>
      </c>
      <c r="DM12" s="1021"/>
      <c r="DN12" s="1021"/>
      <c r="DO12" s="1021"/>
      <c r="DP12" s="1022"/>
      <c r="DQ12" s="1020" t="s">
        <v>580</v>
      </c>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v>21648</v>
      </c>
      <c r="R23" s="1100"/>
      <c r="S23" s="1100"/>
      <c r="T23" s="1100"/>
      <c r="U23" s="1100"/>
      <c r="V23" s="1100">
        <v>20919</v>
      </c>
      <c r="W23" s="1100"/>
      <c r="X23" s="1100"/>
      <c r="Y23" s="1100"/>
      <c r="Z23" s="1100"/>
      <c r="AA23" s="1100">
        <v>730</v>
      </c>
      <c r="AB23" s="1100"/>
      <c r="AC23" s="1100"/>
      <c r="AD23" s="1100"/>
      <c r="AE23" s="1101"/>
      <c r="AF23" s="1102">
        <v>559</v>
      </c>
      <c r="AG23" s="1100"/>
      <c r="AH23" s="1100"/>
      <c r="AI23" s="1100"/>
      <c r="AJ23" s="1103"/>
      <c r="AK23" s="1104"/>
      <c r="AL23" s="1105"/>
      <c r="AM23" s="1105"/>
      <c r="AN23" s="1105"/>
      <c r="AO23" s="1105"/>
      <c r="AP23" s="1100">
        <v>30438</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4304</v>
      </c>
      <c r="R28" s="1085"/>
      <c r="S28" s="1085"/>
      <c r="T28" s="1085"/>
      <c r="U28" s="1085"/>
      <c r="V28" s="1085">
        <v>4168</v>
      </c>
      <c r="W28" s="1085"/>
      <c r="X28" s="1085"/>
      <c r="Y28" s="1085"/>
      <c r="Z28" s="1085"/>
      <c r="AA28" s="1085">
        <v>136</v>
      </c>
      <c r="AB28" s="1085"/>
      <c r="AC28" s="1085"/>
      <c r="AD28" s="1085"/>
      <c r="AE28" s="1086"/>
      <c r="AF28" s="1087">
        <v>136</v>
      </c>
      <c r="AG28" s="1085"/>
      <c r="AH28" s="1085"/>
      <c r="AI28" s="1085"/>
      <c r="AJ28" s="1088"/>
      <c r="AK28" s="1089">
        <v>192</v>
      </c>
      <c r="AL28" s="1077"/>
      <c r="AM28" s="1077"/>
      <c r="AN28" s="1077"/>
      <c r="AO28" s="1077"/>
      <c r="AP28" s="1077" t="s">
        <v>579</v>
      </c>
      <c r="AQ28" s="1077"/>
      <c r="AR28" s="1077"/>
      <c r="AS28" s="1077"/>
      <c r="AT28" s="1077"/>
      <c r="AU28" s="1077" t="s">
        <v>579</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397</v>
      </c>
      <c r="C29" s="1063"/>
      <c r="D29" s="1063"/>
      <c r="E29" s="1063"/>
      <c r="F29" s="1063"/>
      <c r="G29" s="1063"/>
      <c r="H29" s="1063"/>
      <c r="I29" s="1063"/>
      <c r="J29" s="1063"/>
      <c r="K29" s="1063"/>
      <c r="L29" s="1063"/>
      <c r="M29" s="1063"/>
      <c r="N29" s="1063"/>
      <c r="O29" s="1063"/>
      <c r="P29" s="1064"/>
      <c r="Q29" s="1074">
        <v>1023</v>
      </c>
      <c r="R29" s="1075"/>
      <c r="S29" s="1075"/>
      <c r="T29" s="1075"/>
      <c r="U29" s="1075"/>
      <c r="V29" s="1075">
        <v>1023</v>
      </c>
      <c r="W29" s="1075"/>
      <c r="X29" s="1075"/>
      <c r="Y29" s="1075"/>
      <c r="Z29" s="1075"/>
      <c r="AA29" s="1075">
        <v>0</v>
      </c>
      <c r="AB29" s="1075"/>
      <c r="AC29" s="1075"/>
      <c r="AD29" s="1075"/>
      <c r="AE29" s="1076"/>
      <c r="AF29" s="1068">
        <v>0</v>
      </c>
      <c r="AG29" s="1069"/>
      <c r="AH29" s="1069"/>
      <c r="AI29" s="1069"/>
      <c r="AJ29" s="1070"/>
      <c r="AK29" s="1011">
        <v>94</v>
      </c>
      <c r="AL29" s="1002"/>
      <c r="AM29" s="1002"/>
      <c r="AN29" s="1002"/>
      <c r="AO29" s="1002"/>
      <c r="AP29" s="1002" t="s">
        <v>580</v>
      </c>
      <c r="AQ29" s="1002"/>
      <c r="AR29" s="1002"/>
      <c r="AS29" s="1002"/>
      <c r="AT29" s="1002"/>
      <c r="AU29" s="1002" t="s">
        <v>580</v>
      </c>
      <c r="AV29" s="1002"/>
      <c r="AW29" s="1002"/>
      <c r="AX29" s="1002"/>
      <c r="AY29" s="1002"/>
      <c r="AZ29" s="1073" t="s">
        <v>580</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398</v>
      </c>
      <c r="C30" s="1063"/>
      <c r="D30" s="1063"/>
      <c r="E30" s="1063"/>
      <c r="F30" s="1063"/>
      <c r="G30" s="1063"/>
      <c r="H30" s="1063"/>
      <c r="I30" s="1063"/>
      <c r="J30" s="1063"/>
      <c r="K30" s="1063"/>
      <c r="L30" s="1063"/>
      <c r="M30" s="1063"/>
      <c r="N30" s="1063"/>
      <c r="O30" s="1063"/>
      <c r="P30" s="1064"/>
      <c r="Q30" s="1074">
        <v>10961</v>
      </c>
      <c r="R30" s="1075"/>
      <c r="S30" s="1075"/>
      <c r="T30" s="1075"/>
      <c r="U30" s="1075"/>
      <c r="V30" s="1075">
        <v>11361</v>
      </c>
      <c r="W30" s="1075"/>
      <c r="X30" s="1075"/>
      <c r="Y30" s="1075"/>
      <c r="Z30" s="1075"/>
      <c r="AA30" s="1075">
        <v>-400</v>
      </c>
      <c r="AB30" s="1075"/>
      <c r="AC30" s="1075"/>
      <c r="AD30" s="1075"/>
      <c r="AE30" s="1076"/>
      <c r="AF30" s="1068">
        <v>2221</v>
      </c>
      <c r="AG30" s="1069"/>
      <c r="AH30" s="1069"/>
      <c r="AI30" s="1069"/>
      <c r="AJ30" s="1070"/>
      <c r="AK30" s="1011">
        <v>392</v>
      </c>
      <c r="AL30" s="1002"/>
      <c r="AM30" s="1002"/>
      <c r="AN30" s="1002"/>
      <c r="AO30" s="1002"/>
      <c r="AP30" s="1002">
        <v>10767</v>
      </c>
      <c r="AQ30" s="1002"/>
      <c r="AR30" s="1002"/>
      <c r="AS30" s="1002"/>
      <c r="AT30" s="1002"/>
      <c r="AU30" s="1002">
        <v>6116</v>
      </c>
      <c r="AV30" s="1002"/>
      <c r="AW30" s="1002"/>
      <c r="AX30" s="1002"/>
      <c r="AY30" s="1002"/>
      <c r="AZ30" s="1073" t="s">
        <v>580</v>
      </c>
      <c r="BA30" s="1073"/>
      <c r="BB30" s="1073"/>
      <c r="BC30" s="1073"/>
      <c r="BD30" s="1073"/>
      <c r="BE30" s="1057" t="s">
        <v>399</v>
      </c>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400</v>
      </c>
      <c r="C31" s="1063"/>
      <c r="D31" s="1063"/>
      <c r="E31" s="1063"/>
      <c r="F31" s="1063"/>
      <c r="G31" s="1063"/>
      <c r="H31" s="1063"/>
      <c r="I31" s="1063"/>
      <c r="J31" s="1063"/>
      <c r="K31" s="1063"/>
      <c r="L31" s="1063"/>
      <c r="M31" s="1063"/>
      <c r="N31" s="1063"/>
      <c r="O31" s="1063"/>
      <c r="P31" s="1064"/>
      <c r="Q31" s="1074">
        <v>346</v>
      </c>
      <c r="R31" s="1075"/>
      <c r="S31" s="1075"/>
      <c r="T31" s="1075"/>
      <c r="U31" s="1075"/>
      <c r="V31" s="1075">
        <v>330</v>
      </c>
      <c r="W31" s="1075"/>
      <c r="X31" s="1075"/>
      <c r="Y31" s="1075"/>
      <c r="Z31" s="1075"/>
      <c r="AA31" s="1075">
        <v>16</v>
      </c>
      <c r="AB31" s="1075"/>
      <c r="AC31" s="1075"/>
      <c r="AD31" s="1075"/>
      <c r="AE31" s="1076"/>
      <c r="AF31" s="1068">
        <v>270</v>
      </c>
      <c r="AG31" s="1069"/>
      <c r="AH31" s="1069"/>
      <c r="AI31" s="1069"/>
      <c r="AJ31" s="1070"/>
      <c r="AK31" s="1011">
        <v>56</v>
      </c>
      <c r="AL31" s="1002"/>
      <c r="AM31" s="1002"/>
      <c r="AN31" s="1002"/>
      <c r="AO31" s="1002"/>
      <c r="AP31" s="1002">
        <v>2431</v>
      </c>
      <c r="AQ31" s="1002"/>
      <c r="AR31" s="1002"/>
      <c r="AS31" s="1002"/>
      <c r="AT31" s="1002"/>
      <c r="AU31" s="1002">
        <v>535</v>
      </c>
      <c r="AV31" s="1002"/>
      <c r="AW31" s="1002"/>
      <c r="AX31" s="1002"/>
      <c r="AY31" s="1002"/>
      <c r="AZ31" s="1073" t="s">
        <v>580</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401</v>
      </c>
      <c r="C32" s="1063"/>
      <c r="D32" s="1063"/>
      <c r="E32" s="1063"/>
      <c r="F32" s="1063"/>
      <c r="G32" s="1063"/>
      <c r="H32" s="1063"/>
      <c r="I32" s="1063"/>
      <c r="J32" s="1063"/>
      <c r="K32" s="1063"/>
      <c r="L32" s="1063"/>
      <c r="M32" s="1063"/>
      <c r="N32" s="1063"/>
      <c r="O32" s="1063"/>
      <c r="P32" s="1064"/>
      <c r="Q32" s="1074">
        <v>1821</v>
      </c>
      <c r="R32" s="1075"/>
      <c r="S32" s="1075"/>
      <c r="T32" s="1075"/>
      <c r="U32" s="1075"/>
      <c r="V32" s="1075">
        <v>1779</v>
      </c>
      <c r="W32" s="1075"/>
      <c r="X32" s="1075"/>
      <c r="Y32" s="1075"/>
      <c r="Z32" s="1075"/>
      <c r="AA32" s="1075">
        <v>42</v>
      </c>
      <c r="AB32" s="1075"/>
      <c r="AC32" s="1075"/>
      <c r="AD32" s="1075"/>
      <c r="AE32" s="1076"/>
      <c r="AF32" s="1068">
        <v>319</v>
      </c>
      <c r="AG32" s="1069"/>
      <c r="AH32" s="1069"/>
      <c r="AI32" s="1069"/>
      <c r="AJ32" s="1070"/>
      <c r="AK32" s="1011">
        <v>641</v>
      </c>
      <c r="AL32" s="1002"/>
      <c r="AM32" s="1002"/>
      <c r="AN32" s="1002"/>
      <c r="AO32" s="1002"/>
      <c r="AP32" s="1002">
        <v>14073</v>
      </c>
      <c r="AQ32" s="1002"/>
      <c r="AR32" s="1002"/>
      <c r="AS32" s="1002"/>
      <c r="AT32" s="1002"/>
      <c r="AU32" s="1002">
        <v>6769</v>
      </c>
      <c r="AV32" s="1002"/>
      <c r="AW32" s="1002"/>
      <c r="AX32" s="1002"/>
      <c r="AY32" s="1002"/>
      <c r="AZ32" s="1073" t="s">
        <v>580</v>
      </c>
      <c r="BA32" s="1073"/>
      <c r="BB32" s="1073"/>
      <c r="BC32" s="1073"/>
      <c r="BD32" s="1073"/>
      <c r="BE32" s="1057" t="s">
        <v>399</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200</v>
      </c>
      <c r="R33" s="1075"/>
      <c r="S33" s="1075"/>
      <c r="T33" s="1075"/>
      <c r="U33" s="1075"/>
      <c r="V33" s="1075">
        <v>198</v>
      </c>
      <c r="W33" s="1075"/>
      <c r="X33" s="1075"/>
      <c r="Y33" s="1075"/>
      <c r="Z33" s="1075"/>
      <c r="AA33" s="1075">
        <v>2</v>
      </c>
      <c r="AB33" s="1075"/>
      <c r="AC33" s="1075"/>
      <c r="AD33" s="1075"/>
      <c r="AE33" s="1076"/>
      <c r="AF33" s="1068">
        <v>2</v>
      </c>
      <c r="AG33" s="1069"/>
      <c r="AH33" s="1069"/>
      <c r="AI33" s="1069"/>
      <c r="AJ33" s="1070"/>
      <c r="AK33" s="1011" t="s">
        <v>580</v>
      </c>
      <c r="AL33" s="1002"/>
      <c r="AM33" s="1002"/>
      <c r="AN33" s="1002"/>
      <c r="AO33" s="1002"/>
      <c r="AP33" s="1002">
        <v>529</v>
      </c>
      <c r="AQ33" s="1002"/>
      <c r="AR33" s="1002"/>
      <c r="AS33" s="1002"/>
      <c r="AT33" s="1002"/>
      <c r="AU33" s="1002" t="s">
        <v>580</v>
      </c>
      <c r="AV33" s="1002"/>
      <c r="AW33" s="1002"/>
      <c r="AX33" s="1002"/>
      <c r="AY33" s="1002"/>
      <c r="AZ33" s="1073" t="s">
        <v>580</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404</v>
      </c>
      <c r="C34" s="1063"/>
      <c r="D34" s="1063"/>
      <c r="E34" s="1063"/>
      <c r="F34" s="1063"/>
      <c r="G34" s="1063"/>
      <c r="H34" s="1063"/>
      <c r="I34" s="1063"/>
      <c r="J34" s="1063"/>
      <c r="K34" s="1063"/>
      <c r="L34" s="1063"/>
      <c r="M34" s="1063"/>
      <c r="N34" s="1063"/>
      <c r="O34" s="1063"/>
      <c r="P34" s="1064"/>
      <c r="Q34" s="1074">
        <v>198</v>
      </c>
      <c r="R34" s="1075"/>
      <c r="S34" s="1075"/>
      <c r="T34" s="1075"/>
      <c r="U34" s="1075"/>
      <c r="V34" s="1075">
        <v>198</v>
      </c>
      <c r="W34" s="1075"/>
      <c r="X34" s="1075"/>
      <c r="Y34" s="1075"/>
      <c r="Z34" s="1075"/>
      <c r="AA34" s="1075">
        <v>0</v>
      </c>
      <c r="AB34" s="1075"/>
      <c r="AC34" s="1075"/>
      <c r="AD34" s="1075"/>
      <c r="AE34" s="1076"/>
      <c r="AF34" s="1068" t="s">
        <v>405</v>
      </c>
      <c r="AG34" s="1069"/>
      <c r="AH34" s="1069"/>
      <c r="AI34" s="1069"/>
      <c r="AJ34" s="1070"/>
      <c r="AK34" s="1011">
        <v>9</v>
      </c>
      <c r="AL34" s="1002"/>
      <c r="AM34" s="1002"/>
      <c r="AN34" s="1002"/>
      <c r="AO34" s="1002"/>
      <c r="AP34" s="1002">
        <v>486</v>
      </c>
      <c r="AQ34" s="1002"/>
      <c r="AR34" s="1002"/>
      <c r="AS34" s="1002"/>
      <c r="AT34" s="1002"/>
      <c r="AU34" s="1002">
        <v>184</v>
      </c>
      <c r="AV34" s="1002"/>
      <c r="AW34" s="1002"/>
      <c r="AX34" s="1002"/>
      <c r="AY34" s="1002"/>
      <c r="AZ34" s="1073" t="s">
        <v>580</v>
      </c>
      <c r="BA34" s="1073"/>
      <c r="BB34" s="1073"/>
      <c r="BC34" s="1073"/>
      <c r="BD34" s="1073"/>
      <c r="BE34" s="1057" t="s">
        <v>403</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406</v>
      </c>
      <c r="C35" s="1063"/>
      <c r="D35" s="1063"/>
      <c r="E35" s="1063"/>
      <c r="F35" s="1063"/>
      <c r="G35" s="1063"/>
      <c r="H35" s="1063"/>
      <c r="I35" s="1063"/>
      <c r="J35" s="1063"/>
      <c r="K35" s="1063"/>
      <c r="L35" s="1063"/>
      <c r="M35" s="1063"/>
      <c r="N35" s="1063"/>
      <c r="O35" s="1063"/>
      <c r="P35" s="1064"/>
      <c r="Q35" s="1074">
        <v>298</v>
      </c>
      <c r="R35" s="1075"/>
      <c r="S35" s="1075"/>
      <c r="T35" s="1075"/>
      <c r="U35" s="1075"/>
      <c r="V35" s="1075">
        <v>298</v>
      </c>
      <c r="W35" s="1075"/>
      <c r="X35" s="1075"/>
      <c r="Y35" s="1075"/>
      <c r="Z35" s="1075"/>
      <c r="AA35" s="1075">
        <v>0</v>
      </c>
      <c r="AB35" s="1075"/>
      <c r="AC35" s="1075"/>
      <c r="AD35" s="1075"/>
      <c r="AE35" s="1076"/>
      <c r="AF35" s="1068" t="s">
        <v>405</v>
      </c>
      <c r="AG35" s="1069"/>
      <c r="AH35" s="1069"/>
      <c r="AI35" s="1069"/>
      <c r="AJ35" s="1070"/>
      <c r="AK35" s="1011">
        <v>54</v>
      </c>
      <c r="AL35" s="1002"/>
      <c r="AM35" s="1002"/>
      <c r="AN35" s="1002"/>
      <c r="AO35" s="1002"/>
      <c r="AP35" s="1002">
        <v>335</v>
      </c>
      <c r="AQ35" s="1002"/>
      <c r="AR35" s="1002"/>
      <c r="AS35" s="1002"/>
      <c r="AT35" s="1002"/>
      <c r="AU35" s="1002">
        <v>84</v>
      </c>
      <c r="AV35" s="1002"/>
      <c r="AW35" s="1002"/>
      <c r="AX35" s="1002"/>
      <c r="AY35" s="1002"/>
      <c r="AZ35" s="1073" t="s">
        <v>580</v>
      </c>
      <c r="BA35" s="1073"/>
      <c r="BB35" s="1073"/>
      <c r="BC35" s="1073"/>
      <c r="BD35" s="1073"/>
      <c r="BE35" s="1057" t="s">
        <v>403</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t="s">
        <v>407</v>
      </c>
      <c r="C36" s="1063"/>
      <c r="D36" s="1063"/>
      <c r="E36" s="1063"/>
      <c r="F36" s="1063"/>
      <c r="G36" s="1063"/>
      <c r="H36" s="1063"/>
      <c r="I36" s="1063"/>
      <c r="J36" s="1063"/>
      <c r="K36" s="1063"/>
      <c r="L36" s="1063"/>
      <c r="M36" s="1063"/>
      <c r="N36" s="1063"/>
      <c r="O36" s="1063"/>
      <c r="P36" s="1064"/>
      <c r="Q36" s="1074">
        <v>21</v>
      </c>
      <c r="R36" s="1075"/>
      <c r="S36" s="1075"/>
      <c r="T36" s="1075"/>
      <c r="U36" s="1075"/>
      <c r="V36" s="1075">
        <v>16</v>
      </c>
      <c r="W36" s="1075"/>
      <c r="X36" s="1075"/>
      <c r="Y36" s="1075"/>
      <c r="Z36" s="1075"/>
      <c r="AA36" s="1075">
        <v>5</v>
      </c>
      <c r="AB36" s="1075"/>
      <c r="AC36" s="1075"/>
      <c r="AD36" s="1075"/>
      <c r="AE36" s="1076"/>
      <c r="AF36" s="1068">
        <v>5</v>
      </c>
      <c r="AG36" s="1069"/>
      <c r="AH36" s="1069"/>
      <c r="AI36" s="1069"/>
      <c r="AJ36" s="1070"/>
      <c r="AK36" s="1011" t="s">
        <v>580</v>
      </c>
      <c r="AL36" s="1002"/>
      <c r="AM36" s="1002"/>
      <c r="AN36" s="1002"/>
      <c r="AO36" s="1002"/>
      <c r="AP36" s="1002">
        <v>160</v>
      </c>
      <c r="AQ36" s="1002"/>
      <c r="AR36" s="1002"/>
      <c r="AS36" s="1002"/>
      <c r="AT36" s="1002"/>
      <c r="AU36" s="1002" t="s">
        <v>580</v>
      </c>
      <c r="AV36" s="1002"/>
      <c r="AW36" s="1002"/>
      <c r="AX36" s="1002"/>
      <c r="AY36" s="1002"/>
      <c r="AZ36" s="1073" t="s">
        <v>580</v>
      </c>
      <c r="BA36" s="1073"/>
      <c r="BB36" s="1073"/>
      <c r="BC36" s="1073"/>
      <c r="BD36" s="1073"/>
      <c r="BE36" s="1057" t="s">
        <v>403</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t="s">
        <v>408</v>
      </c>
      <c r="C37" s="1063"/>
      <c r="D37" s="1063"/>
      <c r="E37" s="1063"/>
      <c r="F37" s="1063"/>
      <c r="G37" s="1063"/>
      <c r="H37" s="1063"/>
      <c r="I37" s="1063"/>
      <c r="J37" s="1063"/>
      <c r="K37" s="1063"/>
      <c r="L37" s="1063"/>
      <c r="M37" s="1063"/>
      <c r="N37" s="1063"/>
      <c r="O37" s="1063"/>
      <c r="P37" s="1064"/>
      <c r="Q37" s="1074">
        <v>610</v>
      </c>
      <c r="R37" s="1075"/>
      <c r="S37" s="1075"/>
      <c r="T37" s="1075"/>
      <c r="U37" s="1075"/>
      <c r="V37" s="1075">
        <v>602</v>
      </c>
      <c r="W37" s="1075"/>
      <c r="X37" s="1075"/>
      <c r="Y37" s="1075"/>
      <c r="Z37" s="1075"/>
      <c r="AA37" s="1075">
        <v>8</v>
      </c>
      <c r="AB37" s="1075"/>
      <c r="AC37" s="1075"/>
      <c r="AD37" s="1075"/>
      <c r="AE37" s="1076"/>
      <c r="AF37" s="1068" t="s">
        <v>405</v>
      </c>
      <c r="AG37" s="1069"/>
      <c r="AH37" s="1069"/>
      <c r="AI37" s="1069"/>
      <c r="AJ37" s="1070"/>
      <c r="AK37" s="1011" t="s">
        <v>580</v>
      </c>
      <c r="AL37" s="1002"/>
      <c r="AM37" s="1002"/>
      <c r="AN37" s="1002"/>
      <c r="AO37" s="1002"/>
      <c r="AP37" s="1002">
        <v>713</v>
      </c>
      <c r="AQ37" s="1002"/>
      <c r="AR37" s="1002"/>
      <c r="AS37" s="1002"/>
      <c r="AT37" s="1002"/>
      <c r="AU37" s="1002">
        <v>187</v>
      </c>
      <c r="AV37" s="1002"/>
      <c r="AW37" s="1002"/>
      <c r="AX37" s="1002"/>
      <c r="AY37" s="1002"/>
      <c r="AZ37" s="1073" t="s">
        <v>580</v>
      </c>
      <c r="BA37" s="1073"/>
      <c r="BB37" s="1073"/>
      <c r="BC37" s="1073"/>
      <c r="BD37" s="1073"/>
      <c r="BE37" s="1057" t="s">
        <v>403</v>
      </c>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409</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2953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385</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412</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389</v>
      </c>
      <c r="W66" s="1033"/>
      <c r="X66" s="1033"/>
      <c r="Y66" s="1033"/>
      <c r="Z66" s="1034"/>
      <c r="AA66" s="1032" t="s">
        <v>390</v>
      </c>
      <c r="AB66" s="1033"/>
      <c r="AC66" s="1033"/>
      <c r="AD66" s="1033"/>
      <c r="AE66" s="1034"/>
      <c r="AF66" s="1038" t="s">
        <v>391</v>
      </c>
      <c r="AG66" s="1039"/>
      <c r="AH66" s="1039"/>
      <c r="AI66" s="1039"/>
      <c r="AJ66" s="1040"/>
      <c r="AK66" s="1032" t="s">
        <v>392</v>
      </c>
      <c r="AL66" s="1027"/>
      <c r="AM66" s="1027"/>
      <c r="AN66" s="1027"/>
      <c r="AO66" s="1028"/>
      <c r="AP66" s="1032" t="s">
        <v>393</v>
      </c>
      <c r="AQ66" s="1033"/>
      <c r="AR66" s="1033"/>
      <c r="AS66" s="1033"/>
      <c r="AT66" s="1034"/>
      <c r="AU66" s="1032" t="s">
        <v>413</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581</v>
      </c>
      <c r="C68" s="1017"/>
      <c r="D68" s="1017"/>
      <c r="E68" s="1017"/>
      <c r="F68" s="1017"/>
      <c r="G68" s="1017"/>
      <c r="H68" s="1017"/>
      <c r="I68" s="1017"/>
      <c r="J68" s="1017"/>
      <c r="K68" s="1017"/>
      <c r="L68" s="1017"/>
      <c r="M68" s="1017"/>
      <c r="N68" s="1017"/>
      <c r="O68" s="1017"/>
      <c r="P68" s="1018"/>
      <c r="Q68" s="1019">
        <v>1844</v>
      </c>
      <c r="R68" s="1013"/>
      <c r="S68" s="1013"/>
      <c r="T68" s="1013"/>
      <c r="U68" s="1013"/>
      <c r="V68" s="1013">
        <v>1779</v>
      </c>
      <c r="W68" s="1013"/>
      <c r="X68" s="1013"/>
      <c r="Y68" s="1013"/>
      <c r="Z68" s="1013"/>
      <c r="AA68" s="1013">
        <v>65</v>
      </c>
      <c r="AB68" s="1013"/>
      <c r="AC68" s="1013"/>
      <c r="AD68" s="1013"/>
      <c r="AE68" s="1013"/>
      <c r="AF68" s="1013" t="s">
        <v>580</v>
      </c>
      <c r="AG68" s="1013"/>
      <c r="AH68" s="1013"/>
      <c r="AI68" s="1013"/>
      <c r="AJ68" s="1013"/>
      <c r="AK68" s="1013" t="s">
        <v>580</v>
      </c>
      <c r="AL68" s="1013"/>
      <c r="AM68" s="1013"/>
      <c r="AN68" s="1013"/>
      <c r="AO68" s="1013"/>
      <c r="AP68" s="1013">
        <v>2823</v>
      </c>
      <c r="AQ68" s="1013"/>
      <c r="AR68" s="1013"/>
      <c r="AS68" s="1013"/>
      <c r="AT68" s="1013"/>
      <c r="AU68" s="1013">
        <v>901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582</v>
      </c>
      <c r="C69" s="1006"/>
      <c r="D69" s="1006"/>
      <c r="E69" s="1006"/>
      <c r="F69" s="1006"/>
      <c r="G69" s="1006"/>
      <c r="H69" s="1006"/>
      <c r="I69" s="1006"/>
      <c r="J69" s="1006"/>
      <c r="K69" s="1006"/>
      <c r="L69" s="1006"/>
      <c r="M69" s="1006"/>
      <c r="N69" s="1006"/>
      <c r="O69" s="1006"/>
      <c r="P69" s="1007"/>
      <c r="Q69" s="1008">
        <v>1682</v>
      </c>
      <c r="R69" s="1002"/>
      <c r="S69" s="1002"/>
      <c r="T69" s="1002"/>
      <c r="U69" s="1002"/>
      <c r="V69" s="1002">
        <v>1633</v>
      </c>
      <c r="W69" s="1002"/>
      <c r="X69" s="1002"/>
      <c r="Y69" s="1002"/>
      <c r="Z69" s="1002"/>
      <c r="AA69" s="1002">
        <v>49</v>
      </c>
      <c r="AB69" s="1002"/>
      <c r="AC69" s="1002"/>
      <c r="AD69" s="1002"/>
      <c r="AE69" s="1002"/>
      <c r="AF69" s="1002" t="s">
        <v>580</v>
      </c>
      <c r="AG69" s="1002"/>
      <c r="AH69" s="1002"/>
      <c r="AI69" s="1002"/>
      <c r="AJ69" s="1002"/>
      <c r="AK69" s="1002" t="s">
        <v>580</v>
      </c>
      <c r="AL69" s="1002"/>
      <c r="AM69" s="1002"/>
      <c r="AN69" s="1002"/>
      <c r="AO69" s="1002"/>
      <c r="AP69" s="1002">
        <v>511</v>
      </c>
      <c r="AQ69" s="1002"/>
      <c r="AR69" s="1002"/>
      <c r="AS69" s="1002"/>
      <c r="AT69" s="1002"/>
      <c r="AU69" s="1002">
        <v>321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584</v>
      </c>
      <c r="C71" s="1006"/>
      <c r="D71" s="1006"/>
      <c r="E71" s="1006"/>
      <c r="F71" s="1006"/>
      <c r="G71" s="1006"/>
      <c r="H71" s="1006"/>
      <c r="I71" s="1006"/>
      <c r="J71" s="1006"/>
      <c r="K71" s="1006"/>
      <c r="L71" s="1006"/>
      <c r="M71" s="1006"/>
      <c r="N71" s="1006"/>
      <c r="O71" s="1006"/>
      <c r="P71" s="1007"/>
      <c r="Q71" s="1008">
        <v>217</v>
      </c>
      <c r="R71" s="1002"/>
      <c r="S71" s="1002"/>
      <c r="T71" s="1002"/>
      <c r="U71" s="1002"/>
      <c r="V71" s="1002">
        <v>198</v>
      </c>
      <c r="W71" s="1002"/>
      <c r="X71" s="1002"/>
      <c r="Y71" s="1002"/>
      <c r="Z71" s="1002"/>
      <c r="AA71" s="1002">
        <v>19</v>
      </c>
      <c r="AB71" s="1002"/>
      <c r="AC71" s="1002"/>
      <c r="AD71" s="1002"/>
      <c r="AE71" s="1002"/>
      <c r="AF71" s="1002" t="s">
        <v>580</v>
      </c>
      <c r="AG71" s="1002"/>
      <c r="AH71" s="1002"/>
      <c r="AI71" s="1002"/>
      <c r="AJ71" s="1002"/>
      <c r="AK71" s="1002" t="s">
        <v>580</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585</v>
      </c>
      <c r="C72" s="1006"/>
      <c r="D72" s="1006"/>
      <c r="E72" s="1006"/>
      <c r="F72" s="1006"/>
      <c r="G72" s="1006"/>
      <c r="H72" s="1006"/>
      <c r="I72" s="1006"/>
      <c r="J72" s="1006"/>
      <c r="K72" s="1006"/>
      <c r="L72" s="1006"/>
      <c r="M72" s="1006"/>
      <c r="N72" s="1006"/>
      <c r="O72" s="1006"/>
      <c r="P72" s="1007"/>
      <c r="Q72" s="1008">
        <v>8400</v>
      </c>
      <c r="R72" s="1002"/>
      <c r="S72" s="1002"/>
      <c r="T72" s="1002"/>
      <c r="U72" s="1002"/>
      <c r="V72" s="1002">
        <v>7731</v>
      </c>
      <c r="W72" s="1002"/>
      <c r="X72" s="1002"/>
      <c r="Y72" s="1002"/>
      <c r="Z72" s="1002"/>
      <c r="AA72" s="1002">
        <v>669</v>
      </c>
      <c r="AB72" s="1002"/>
      <c r="AC72" s="1002"/>
      <c r="AD72" s="1002"/>
      <c r="AE72" s="1002"/>
      <c r="AF72" s="1002" t="s">
        <v>580</v>
      </c>
      <c r="AG72" s="1002"/>
      <c r="AH72" s="1002"/>
      <c r="AI72" s="1002"/>
      <c r="AJ72" s="1002"/>
      <c r="AK72" s="1002" t="s">
        <v>580</v>
      </c>
      <c r="AL72" s="1002"/>
      <c r="AM72" s="1002"/>
      <c r="AN72" s="1002"/>
      <c r="AO72" s="1002"/>
      <c r="AP72" s="1002" t="s">
        <v>580</v>
      </c>
      <c r="AQ72" s="1002"/>
      <c r="AR72" s="1002"/>
      <c r="AS72" s="1002"/>
      <c r="AT72" s="1002"/>
      <c r="AU72" s="1002" t="s">
        <v>580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586</v>
      </c>
      <c r="C73" s="1006"/>
      <c r="D73" s="1006"/>
      <c r="E73" s="1006"/>
      <c r="F73" s="1006"/>
      <c r="G73" s="1006"/>
      <c r="H73" s="1006"/>
      <c r="I73" s="1006"/>
      <c r="J73" s="1006"/>
      <c r="K73" s="1006"/>
      <c r="L73" s="1006"/>
      <c r="M73" s="1006"/>
      <c r="N73" s="1006"/>
      <c r="O73" s="1006"/>
      <c r="P73" s="1007"/>
      <c r="Q73" s="1008">
        <v>641</v>
      </c>
      <c r="R73" s="1002"/>
      <c r="S73" s="1002"/>
      <c r="T73" s="1002"/>
      <c r="U73" s="1002"/>
      <c r="V73" s="1002">
        <v>535</v>
      </c>
      <c r="W73" s="1002"/>
      <c r="X73" s="1002"/>
      <c r="Y73" s="1002"/>
      <c r="Z73" s="1002"/>
      <c r="AA73" s="1002">
        <v>106</v>
      </c>
      <c r="AB73" s="1002"/>
      <c r="AC73" s="1002"/>
      <c r="AD73" s="1002"/>
      <c r="AE73" s="1002"/>
      <c r="AF73" s="1002" t="s">
        <v>580</v>
      </c>
      <c r="AG73" s="1002"/>
      <c r="AH73" s="1002"/>
      <c r="AI73" s="1002"/>
      <c r="AJ73" s="1002"/>
      <c r="AK73" s="1002" t="s">
        <v>580</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587</v>
      </c>
      <c r="C74" s="1006"/>
      <c r="D74" s="1006"/>
      <c r="E74" s="1006"/>
      <c r="F74" s="1006"/>
      <c r="G74" s="1006"/>
      <c r="H74" s="1006"/>
      <c r="I74" s="1006"/>
      <c r="J74" s="1006"/>
      <c r="K74" s="1006"/>
      <c r="L74" s="1006"/>
      <c r="M74" s="1006"/>
      <c r="N74" s="1006"/>
      <c r="O74" s="1006"/>
      <c r="P74" s="1007"/>
      <c r="Q74" s="1008">
        <v>7423</v>
      </c>
      <c r="R74" s="1002"/>
      <c r="S74" s="1002"/>
      <c r="T74" s="1002"/>
      <c r="U74" s="1002"/>
      <c r="V74" s="1002">
        <v>6612</v>
      </c>
      <c r="W74" s="1002"/>
      <c r="X74" s="1002"/>
      <c r="Y74" s="1002"/>
      <c r="Z74" s="1002"/>
      <c r="AA74" s="1002">
        <v>812</v>
      </c>
      <c r="AB74" s="1002"/>
      <c r="AC74" s="1002"/>
      <c r="AD74" s="1002"/>
      <c r="AE74" s="1002"/>
      <c r="AF74" s="1002" t="s">
        <v>580</v>
      </c>
      <c r="AG74" s="1002"/>
      <c r="AH74" s="1002"/>
      <c r="AI74" s="1002"/>
      <c r="AJ74" s="1002"/>
      <c r="AK74" s="1002" t="s">
        <v>580</v>
      </c>
      <c r="AL74" s="1002"/>
      <c r="AM74" s="1002"/>
      <c r="AN74" s="1002"/>
      <c r="AO74" s="1002"/>
      <c r="AP74" s="1002" t="s">
        <v>580</v>
      </c>
      <c r="AQ74" s="1002"/>
      <c r="AR74" s="1002"/>
      <c r="AS74" s="1002"/>
      <c r="AT74" s="1002"/>
      <c r="AU74" s="1002" t="s">
        <v>580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588</v>
      </c>
      <c r="C75" s="1006"/>
      <c r="D75" s="1006"/>
      <c r="E75" s="1006"/>
      <c r="F75" s="1006"/>
      <c r="G75" s="1006"/>
      <c r="H75" s="1006"/>
      <c r="I75" s="1006"/>
      <c r="J75" s="1006"/>
      <c r="K75" s="1006"/>
      <c r="L75" s="1006"/>
      <c r="M75" s="1006"/>
      <c r="N75" s="1006"/>
      <c r="O75" s="1006"/>
      <c r="P75" s="1007"/>
      <c r="Q75" s="1009">
        <v>187</v>
      </c>
      <c r="R75" s="1010"/>
      <c r="S75" s="1010"/>
      <c r="T75" s="1010"/>
      <c r="U75" s="1011"/>
      <c r="V75" s="1012">
        <v>152</v>
      </c>
      <c r="W75" s="1010"/>
      <c r="X75" s="1010"/>
      <c r="Y75" s="1010"/>
      <c r="Z75" s="1011"/>
      <c r="AA75" s="1012">
        <v>35</v>
      </c>
      <c r="AB75" s="1010"/>
      <c r="AC75" s="1010"/>
      <c r="AD75" s="1010"/>
      <c r="AE75" s="1011"/>
      <c r="AF75" s="1002" t="s">
        <v>580</v>
      </c>
      <c r="AG75" s="1002"/>
      <c r="AH75" s="1002"/>
      <c r="AI75" s="1002"/>
      <c r="AJ75" s="1002"/>
      <c r="AK75" s="1002" t="s">
        <v>580</v>
      </c>
      <c r="AL75" s="1002"/>
      <c r="AM75" s="1002"/>
      <c r="AN75" s="1002"/>
      <c r="AO75" s="1002"/>
      <c r="AP75" s="1002" t="s">
        <v>580</v>
      </c>
      <c r="AQ75" s="1002"/>
      <c r="AR75" s="1002"/>
      <c r="AS75" s="1002"/>
      <c r="AT75" s="1002"/>
      <c r="AU75" s="1002" t="s">
        <v>580</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589</v>
      </c>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584</v>
      </c>
      <c r="C77" s="1006"/>
      <c r="D77" s="1006"/>
      <c r="E77" s="1006"/>
      <c r="F77" s="1006"/>
      <c r="G77" s="1006"/>
      <c r="H77" s="1006"/>
      <c r="I77" s="1006"/>
      <c r="J77" s="1006"/>
      <c r="K77" s="1006"/>
      <c r="L77" s="1006"/>
      <c r="M77" s="1006"/>
      <c r="N77" s="1006"/>
      <c r="O77" s="1006"/>
      <c r="P77" s="1007"/>
      <c r="Q77" s="1009">
        <v>143</v>
      </c>
      <c r="R77" s="1010"/>
      <c r="S77" s="1010"/>
      <c r="T77" s="1010"/>
      <c r="U77" s="1011"/>
      <c r="V77" s="1012">
        <v>140</v>
      </c>
      <c r="W77" s="1010"/>
      <c r="X77" s="1010"/>
      <c r="Y77" s="1010"/>
      <c r="Z77" s="1011"/>
      <c r="AA77" s="1012">
        <v>3</v>
      </c>
      <c r="AB77" s="1010"/>
      <c r="AC77" s="1010"/>
      <c r="AD77" s="1010"/>
      <c r="AE77" s="1011"/>
      <c r="AF77" s="1002" t="s">
        <v>580</v>
      </c>
      <c r="AG77" s="1002"/>
      <c r="AH77" s="1002"/>
      <c r="AI77" s="1002"/>
      <c r="AJ77" s="1002"/>
      <c r="AK77" s="1002" t="s">
        <v>580</v>
      </c>
      <c r="AL77" s="1002"/>
      <c r="AM77" s="1002"/>
      <c r="AN77" s="1002"/>
      <c r="AO77" s="1002"/>
      <c r="AP77" s="1002" t="s">
        <v>580</v>
      </c>
      <c r="AQ77" s="1002"/>
      <c r="AR77" s="1002"/>
      <c r="AS77" s="1002"/>
      <c r="AT77" s="1002"/>
      <c r="AU77" s="1002" t="s">
        <v>580</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590</v>
      </c>
      <c r="C78" s="1006"/>
      <c r="D78" s="1006"/>
      <c r="E78" s="1006"/>
      <c r="F78" s="1006"/>
      <c r="G78" s="1006"/>
      <c r="H78" s="1006"/>
      <c r="I78" s="1006"/>
      <c r="J78" s="1006"/>
      <c r="K78" s="1006"/>
      <c r="L78" s="1006"/>
      <c r="M78" s="1006"/>
      <c r="N78" s="1006"/>
      <c r="O78" s="1006"/>
      <c r="P78" s="1007"/>
      <c r="Q78" s="1008">
        <v>152243</v>
      </c>
      <c r="R78" s="1002"/>
      <c r="S78" s="1002"/>
      <c r="T78" s="1002"/>
      <c r="U78" s="1002"/>
      <c r="V78" s="1002">
        <v>151202</v>
      </c>
      <c r="W78" s="1002"/>
      <c r="X78" s="1002"/>
      <c r="Y78" s="1002"/>
      <c r="Z78" s="1002"/>
      <c r="AA78" s="1002">
        <v>1040</v>
      </c>
      <c r="AB78" s="1002"/>
      <c r="AC78" s="1002"/>
      <c r="AD78" s="1002"/>
      <c r="AE78" s="1002"/>
      <c r="AF78" s="1002" t="s">
        <v>580</v>
      </c>
      <c r="AG78" s="1002"/>
      <c r="AH78" s="1002"/>
      <c r="AI78" s="1002"/>
      <c r="AJ78" s="1002"/>
      <c r="AK78" s="1002" t="s">
        <v>580</v>
      </c>
      <c r="AL78" s="1002"/>
      <c r="AM78" s="1002"/>
      <c r="AN78" s="1002"/>
      <c r="AO78" s="1002"/>
      <c r="AP78" s="1002" t="s">
        <v>580</v>
      </c>
      <c r="AQ78" s="1002"/>
      <c r="AR78" s="1002"/>
      <c r="AS78" s="1002"/>
      <c r="AT78" s="1002"/>
      <c r="AU78" s="1002" t="s">
        <v>580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SUM(CR7:CV12)</f>
        <v>412</v>
      </c>
      <c r="CS102" s="982"/>
      <c r="CT102" s="982"/>
      <c r="CU102" s="982"/>
      <c r="CV102" s="983"/>
      <c r="CW102" s="981">
        <f>SUM(CW7:DA12)</f>
        <v>278</v>
      </c>
      <c r="CX102" s="982"/>
      <c r="CY102" s="982"/>
      <c r="CZ102" s="982"/>
      <c r="DA102" s="983"/>
      <c r="DB102" s="981">
        <f>SUM(DB7:DF12)</f>
        <v>55</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302</v>
      </c>
      <c r="AG109" s="925"/>
      <c r="AH109" s="925"/>
      <c r="AI109" s="925"/>
      <c r="AJ109" s="926"/>
      <c r="AK109" s="927" t="s">
        <v>301</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302</v>
      </c>
      <c r="BW109" s="925"/>
      <c r="BX109" s="925"/>
      <c r="BY109" s="925"/>
      <c r="BZ109" s="926"/>
      <c r="CA109" s="927" t="s">
        <v>301</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302</v>
      </c>
      <c r="DM109" s="925"/>
      <c r="DN109" s="925"/>
      <c r="DO109" s="925"/>
      <c r="DP109" s="926"/>
      <c r="DQ109" s="927" t="s">
        <v>301</v>
      </c>
      <c r="DR109" s="925"/>
      <c r="DS109" s="925"/>
      <c r="DT109" s="925"/>
      <c r="DU109" s="926"/>
      <c r="DV109" s="927" t="s">
        <v>424</v>
      </c>
      <c r="DW109" s="925"/>
      <c r="DX109" s="925"/>
      <c r="DY109" s="925"/>
      <c r="DZ109" s="956"/>
    </row>
    <row r="110" spans="1:131" s="226" customFormat="1" ht="26.25" customHeight="1" x14ac:dyDescent="0.15">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2428403</v>
      </c>
      <c r="AB110" s="918"/>
      <c r="AC110" s="918"/>
      <c r="AD110" s="918"/>
      <c r="AE110" s="919"/>
      <c r="AF110" s="920">
        <v>2256184</v>
      </c>
      <c r="AG110" s="918"/>
      <c r="AH110" s="918"/>
      <c r="AI110" s="918"/>
      <c r="AJ110" s="919"/>
      <c r="AK110" s="920">
        <v>2283054</v>
      </c>
      <c r="AL110" s="918"/>
      <c r="AM110" s="918"/>
      <c r="AN110" s="918"/>
      <c r="AO110" s="919"/>
      <c r="AP110" s="921">
        <v>22.6</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30628745</v>
      </c>
      <c r="BR110" s="865"/>
      <c r="BS110" s="865"/>
      <c r="BT110" s="865"/>
      <c r="BU110" s="865"/>
      <c r="BV110" s="865">
        <v>30233021</v>
      </c>
      <c r="BW110" s="865"/>
      <c r="BX110" s="865"/>
      <c r="BY110" s="865"/>
      <c r="BZ110" s="865"/>
      <c r="CA110" s="865">
        <v>30438317</v>
      </c>
      <c r="CB110" s="865"/>
      <c r="CC110" s="865"/>
      <c r="CD110" s="865"/>
      <c r="CE110" s="865"/>
      <c r="CF110" s="889">
        <v>301.10000000000002</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132</v>
      </c>
      <c r="DH110" s="865"/>
      <c r="DI110" s="865"/>
      <c r="DJ110" s="865"/>
      <c r="DK110" s="865"/>
      <c r="DL110" s="865" t="s">
        <v>430</v>
      </c>
      <c r="DM110" s="865"/>
      <c r="DN110" s="865"/>
      <c r="DO110" s="865"/>
      <c r="DP110" s="865"/>
      <c r="DQ110" s="865" t="s">
        <v>430</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430</v>
      </c>
      <c r="AG111" s="946"/>
      <c r="AH111" s="946"/>
      <c r="AI111" s="946"/>
      <c r="AJ111" s="947"/>
      <c r="AK111" s="948" t="s">
        <v>430</v>
      </c>
      <c r="AL111" s="946"/>
      <c r="AM111" s="946"/>
      <c r="AN111" s="946"/>
      <c r="AO111" s="947"/>
      <c r="AP111" s="949" t="s">
        <v>433</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668393</v>
      </c>
      <c r="BR111" s="837"/>
      <c r="BS111" s="837"/>
      <c r="BT111" s="837"/>
      <c r="BU111" s="837"/>
      <c r="BV111" s="837">
        <v>713405</v>
      </c>
      <c r="BW111" s="837"/>
      <c r="BX111" s="837"/>
      <c r="BY111" s="837"/>
      <c r="BZ111" s="837"/>
      <c r="CA111" s="837">
        <v>826378</v>
      </c>
      <c r="CB111" s="837"/>
      <c r="CC111" s="837"/>
      <c r="CD111" s="837"/>
      <c r="CE111" s="837"/>
      <c r="CF111" s="898">
        <v>8.1999999999999993</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436</v>
      </c>
      <c r="DH111" s="837"/>
      <c r="DI111" s="837"/>
      <c r="DJ111" s="837"/>
      <c r="DK111" s="837"/>
      <c r="DL111" s="837" t="s">
        <v>430</v>
      </c>
      <c r="DM111" s="837"/>
      <c r="DN111" s="837"/>
      <c r="DO111" s="837"/>
      <c r="DP111" s="837"/>
      <c r="DQ111" s="837" t="s">
        <v>436</v>
      </c>
      <c r="DR111" s="837"/>
      <c r="DS111" s="837"/>
      <c r="DT111" s="837"/>
      <c r="DU111" s="837"/>
      <c r="DV111" s="814" t="s">
        <v>436</v>
      </c>
      <c r="DW111" s="814"/>
      <c r="DX111" s="814"/>
      <c r="DY111" s="814"/>
      <c r="DZ111" s="815"/>
    </row>
    <row r="112" spans="1:131" s="226" customFormat="1" ht="26.25" customHeight="1" x14ac:dyDescent="0.15">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432</v>
      </c>
      <c r="AG112" s="800"/>
      <c r="AH112" s="800"/>
      <c r="AI112" s="800"/>
      <c r="AJ112" s="801"/>
      <c r="AK112" s="802" t="s">
        <v>432</v>
      </c>
      <c r="AL112" s="800"/>
      <c r="AM112" s="800"/>
      <c r="AN112" s="800"/>
      <c r="AO112" s="801"/>
      <c r="AP112" s="847" t="s">
        <v>432</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14694304</v>
      </c>
      <c r="BR112" s="837"/>
      <c r="BS112" s="837"/>
      <c r="BT112" s="837"/>
      <c r="BU112" s="837"/>
      <c r="BV112" s="837">
        <v>14650756</v>
      </c>
      <c r="BW112" s="837"/>
      <c r="BX112" s="837"/>
      <c r="BY112" s="837"/>
      <c r="BZ112" s="837"/>
      <c r="CA112" s="837">
        <v>13874792</v>
      </c>
      <c r="CB112" s="837"/>
      <c r="CC112" s="837"/>
      <c r="CD112" s="837"/>
      <c r="CE112" s="837"/>
      <c r="CF112" s="898">
        <v>137.30000000000001</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433</v>
      </c>
      <c r="DM112" s="837"/>
      <c r="DN112" s="837"/>
      <c r="DO112" s="837"/>
      <c r="DP112" s="837"/>
      <c r="DQ112" s="837" t="s">
        <v>436</v>
      </c>
      <c r="DR112" s="837"/>
      <c r="DS112" s="837"/>
      <c r="DT112" s="837"/>
      <c r="DU112" s="837"/>
      <c r="DV112" s="814" t="s">
        <v>433</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1022301</v>
      </c>
      <c r="AB113" s="946"/>
      <c r="AC113" s="946"/>
      <c r="AD113" s="946"/>
      <c r="AE113" s="947"/>
      <c r="AF113" s="948">
        <v>1064534</v>
      </c>
      <c r="AG113" s="946"/>
      <c r="AH113" s="946"/>
      <c r="AI113" s="946"/>
      <c r="AJ113" s="947"/>
      <c r="AK113" s="948">
        <v>1021984</v>
      </c>
      <c r="AL113" s="946"/>
      <c r="AM113" s="946"/>
      <c r="AN113" s="946"/>
      <c r="AO113" s="947"/>
      <c r="AP113" s="949">
        <v>10.1</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1198117</v>
      </c>
      <c r="BR113" s="837"/>
      <c r="BS113" s="837"/>
      <c r="BT113" s="837"/>
      <c r="BU113" s="837"/>
      <c r="BV113" s="837">
        <v>1159387</v>
      </c>
      <c r="BW113" s="837"/>
      <c r="BX113" s="837"/>
      <c r="BY113" s="837"/>
      <c r="BZ113" s="837"/>
      <c r="CA113" s="837">
        <v>1222114</v>
      </c>
      <c r="CB113" s="837"/>
      <c r="CC113" s="837"/>
      <c r="CD113" s="837"/>
      <c r="CE113" s="837"/>
      <c r="CF113" s="898">
        <v>12.1</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13213</v>
      </c>
      <c r="DH113" s="800"/>
      <c r="DI113" s="800"/>
      <c r="DJ113" s="800"/>
      <c r="DK113" s="801"/>
      <c r="DL113" s="802">
        <v>11653</v>
      </c>
      <c r="DM113" s="800"/>
      <c r="DN113" s="800"/>
      <c r="DO113" s="800"/>
      <c r="DP113" s="801"/>
      <c r="DQ113" s="802">
        <v>10093</v>
      </c>
      <c r="DR113" s="800"/>
      <c r="DS113" s="800"/>
      <c r="DT113" s="800"/>
      <c r="DU113" s="801"/>
      <c r="DV113" s="847">
        <v>0.1</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43632</v>
      </c>
      <c r="AB114" s="800"/>
      <c r="AC114" s="800"/>
      <c r="AD114" s="800"/>
      <c r="AE114" s="801"/>
      <c r="AF114" s="802">
        <v>91139</v>
      </c>
      <c r="AG114" s="800"/>
      <c r="AH114" s="800"/>
      <c r="AI114" s="800"/>
      <c r="AJ114" s="801"/>
      <c r="AK114" s="802">
        <v>131829</v>
      </c>
      <c r="AL114" s="800"/>
      <c r="AM114" s="800"/>
      <c r="AN114" s="800"/>
      <c r="AO114" s="801"/>
      <c r="AP114" s="847">
        <v>1.3</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919537</v>
      </c>
      <c r="BR114" s="837"/>
      <c r="BS114" s="837"/>
      <c r="BT114" s="837"/>
      <c r="BU114" s="837"/>
      <c r="BV114" s="837">
        <v>851465</v>
      </c>
      <c r="BW114" s="837"/>
      <c r="BX114" s="837"/>
      <c r="BY114" s="837"/>
      <c r="BZ114" s="837"/>
      <c r="CA114" s="837">
        <v>638323</v>
      </c>
      <c r="CB114" s="837"/>
      <c r="CC114" s="837"/>
      <c r="CD114" s="837"/>
      <c r="CE114" s="837"/>
      <c r="CF114" s="898">
        <v>6.3</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432</v>
      </c>
      <c r="DR114" s="800"/>
      <c r="DS114" s="800"/>
      <c r="DT114" s="800"/>
      <c r="DU114" s="801"/>
      <c r="DV114" s="847" t="s">
        <v>432</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116963</v>
      </c>
      <c r="AB115" s="946"/>
      <c r="AC115" s="946"/>
      <c r="AD115" s="946"/>
      <c r="AE115" s="947"/>
      <c r="AF115" s="948">
        <v>99381</v>
      </c>
      <c r="AG115" s="946"/>
      <c r="AH115" s="946"/>
      <c r="AI115" s="946"/>
      <c r="AJ115" s="947"/>
      <c r="AK115" s="948">
        <v>97586</v>
      </c>
      <c r="AL115" s="946"/>
      <c r="AM115" s="946"/>
      <c r="AN115" s="946"/>
      <c r="AO115" s="947"/>
      <c r="AP115" s="949">
        <v>1</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v>28000</v>
      </c>
      <c r="BW115" s="837"/>
      <c r="BX115" s="837"/>
      <c r="BY115" s="837"/>
      <c r="BZ115" s="837"/>
      <c r="CA115" s="837">
        <v>27500</v>
      </c>
      <c r="CB115" s="837"/>
      <c r="CC115" s="837"/>
      <c r="CD115" s="837"/>
      <c r="CE115" s="837"/>
      <c r="CF115" s="898">
        <v>0.3</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432</v>
      </c>
      <c r="DM115" s="800"/>
      <c r="DN115" s="800"/>
      <c r="DO115" s="800"/>
      <c r="DP115" s="801"/>
      <c r="DQ115" s="802" t="s">
        <v>436</v>
      </c>
      <c r="DR115" s="800"/>
      <c r="DS115" s="800"/>
      <c r="DT115" s="800"/>
      <c r="DU115" s="801"/>
      <c r="DV115" s="847" t="s">
        <v>432</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432</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432</v>
      </c>
      <c r="BW116" s="837"/>
      <c r="BX116" s="837"/>
      <c r="BY116" s="837"/>
      <c r="BZ116" s="837"/>
      <c r="CA116" s="837" t="s">
        <v>433</v>
      </c>
      <c r="CB116" s="837"/>
      <c r="CC116" s="837"/>
      <c r="CD116" s="837"/>
      <c r="CE116" s="837"/>
      <c r="CF116" s="898" t="s">
        <v>432</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158057</v>
      </c>
      <c r="DH116" s="800"/>
      <c r="DI116" s="800"/>
      <c r="DJ116" s="800"/>
      <c r="DK116" s="801"/>
      <c r="DL116" s="802">
        <v>123269</v>
      </c>
      <c r="DM116" s="800"/>
      <c r="DN116" s="800"/>
      <c r="DO116" s="800"/>
      <c r="DP116" s="801"/>
      <c r="DQ116" s="802">
        <v>133247</v>
      </c>
      <c r="DR116" s="800"/>
      <c r="DS116" s="800"/>
      <c r="DT116" s="800"/>
      <c r="DU116" s="801"/>
      <c r="DV116" s="847">
        <v>1.3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3611299</v>
      </c>
      <c r="AB117" s="932"/>
      <c r="AC117" s="932"/>
      <c r="AD117" s="932"/>
      <c r="AE117" s="933"/>
      <c r="AF117" s="934">
        <v>3511238</v>
      </c>
      <c r="AG117" s="932"/>
      <c r="AH117" s="932"/>
      <c r="AI117" s="932"/>
      <c r="AJ117" s="933"/>
      <c r="AK117" s="934">
        <v>3534453</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132</v>
      </c>
      <c r="BR117" s="837"/>
      <c r="BS117" s="837"/>
      <c r="BT117" s="837"/>
      <c r="BU117" s="837"/>
      <c r="BV117" s="837" t="s">
        <v>132</v>
      </c>
      <c r="BW117" s="837"/>
      <c r="BX117" s="837"/>
      <c r="BY117" s="837"/>
      <c r="BZ117" s="837"/>
      <c r="CA117" s="837" t="s">
        <v>132</v>
      </c>
      <c r="CB117" s="837"/>
      <c r="CC117" s="837"/>
      <c r="CD117" s="837"/>
      <c r="CE117" s="837"/>
      <c r="CF117" s="898" t="s">
        <v>132</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132</v>
      </c>
      <c r="DH117" s="800"/>
      <c r="DI117" s="800"/>
      <c r="DJ117" s="800"/>
      <c r="DK117" s="801"/>
      <c r="DL117" s="802" t="s">
        <v>132</v>
      </c>
      <c r="DM117" s="800"/>
      <c r="DN117" s="800"/>
      <c r="DO117" s="800"/>
      <c r="DP117" s="801"/>
      <c r="DQ117" s="802" t="s">
        <v>132</v>
      </c>
      <c r="DR117" s="800"/>
      <c r="DS117" s="800"/>
      <c r="DT117" s="800"/>
      <c r="DU117" s="801"/>
      <c r="DV117" s="847" t="s">
        <v>132</v>
      </c>
      <c r="DW117" s="848"/>
      <c r="DX117" s="848"/>
      <c r="DY117" s="848"/>
      <c r="DZ117" s="849"/>
    </row>
    <row r="118" spans="1:130" s="226" customFormat="1" ht="26.25" customHeight="1" x14ac:dyDescent="0.15">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302</v>
      </c>
      <c r="AG118" s="925"/>
      <c r="AH118" s="925"/>
      <c r="AI118" s="925"/>
      <c r="AJ118" s="926"/>
      <c r="AK118" s="927" t="s">
        <v>301</v>
      </c>
      <c r="AL118" s="925"/>
      <c r="AM118" s="925"/>
      <c r="AN118" s="925"/>
      <c r="AO118" s="926"/>
      <c r="AP118" s="928" t="s">
        <v>424</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132</v>
      </c>
      <c r="BR118" s="868"/>
      <c r="BS118" s="868"/>
      <c r="BT118" s="868"/>
      <c r="BU118" s="868"/>
      <c r="BV118" s="868" t="s">
        <v>132</v>
      </c>
      <c r="BW118" s="868"/>
      <c r="BX118" s="868"/>
      <c r="BY118" s="868"/>
      <c r="BZ118" s="868"/>
      <c r="CA118" s="868" t="s">
        <v>457</v>
      </c>
      <c r="CB118" s="868"/>
      <c r="CC118" s="868"/>
      <c r="CD118" s="868"/>
      <c r="CE118" s="868"/>
      <c r="CF118" s="898" t="s">
        <v>458</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458</v>
      </c>
      <c r="DH118" s="800"/>
      <c r="DI118" s="800"/>
      <c r="DJ118" s="800"/>
      <c r="DK118" s="801"/>
      <c r="DL118" s="802" t="s">
        <v>460</v>
      </c>
      <c r="DM118" s="800"/>
      <c r="DN118" s="800"/>
      <c r="DO118" s="800"/>
      <c r="DP118" s="801"/>
      <c r="DQ118" s="802" t="s">
        <v>461</v>
      </c>
      <c r="DR118" s="800"/>
      <c r="DS118" s="800"/>
      <c r="DT118" s="800"/>
      <c r="DU118" s="801"/>
      <c r="DV118" s="847" t="s">
        <v>462</v>
      </c>
      <c r="DW118" s="848"/>
      <c r="DX118" s="848"/>
      <c r="DY118" s="848"/>
      <c r="DZ118" s="849"/>
    </row>
    <row r="119" spans="1:130" s="226" customFormat="1" ht="26.25" customHeight="1" x14ac:dyDescent="0.15">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458</v>
      </c>
      <c r="AB119" s="918"/>
      <c r="AC119" s="918"/>
      <c r="AD119" s="918"/>
      <c r="AE119" s="919"/>
      <c r="AF119" s="920" t="s">
        <v>463</v>
      </c>
      <c r="AG119" s="918"/>
      <c r="AH119" s="918"/>
      <c r="AI119" s="918"/>
      <c r="AJ119" s="919"/>
      <c r="AK119" s="920" t="s">
        <v>458</v>
      </c>
      <c r="AL119" s="918"/>
      <c r="AM119" s="918"/>
      <c r="AN119" s="918"/>
      <c r="AO119" s="919"/>
      <c r="AP119" s="921" t="s">
        <v>458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48109096</v>
      </c>
      <c r="BR119" s="868"/>
      <c r="BS119" s="868"/>
      <c r="BT119" s="868"/>
      <c r="BU119" s="868"/>
      <c r="BV119" s="868">
        <v>47636034</v>
      </c>
      <c r="BW119" s="868"/>
      <c r="BX119" s="868"/>
      <c r="BY119" s="868"/>
      <c r="BZ119" s="868"/>
      <c r="CA119" s="868">
        <v>47027424</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497123</v>
      </c>
      <c r="DH119" s="783"/>
      <c r="DI119" s="783"/>
      <c r="DJ119" s="783"/>
      <c r="DK119" s="784"/>
      <c r="DL119" s="785">
        <v>578483</v>
      </c>
      <c r="DM119" s="783"/>
      <c r="DN119" s="783"/>
      <c r="DO119" s="783"/>
      <c r="DP119" s="784"/>
      <c r="DQ119" s="785">
        <v>683038</v>
      </c>
      <c r="DR119" s="783"/>
      <c r="DS119" s="783"/>
      <c r="DT119" s="783"/>
      <c r="DU119" s="784"/>
      <c r="DV119" s="871">
        <v>6.8</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466</v>
      </c>
      <c r="AB120" s="800"/>
      <c r="AC120" s="800"/>
      <c r="AD120" s="800"/>
      <c r="AE120" s="801"/>
      <c r="AF120" s="802" t="s">
        <v>132</v>
      </c>
      <c r="AG120" s="800"/>
      <c r="AH120" s="800"/>
      <c r="AI120" s="800"/>
      <c r="AJ120" s="801"/>
      <c r="AK120" s="802" t="s">
        <v>132</v>
      </c>
      <c r="AL120" s="800"/>
      <c r="AM120" s="800"/>
      <c r="AN120" s="800"/>
      <c r="AO120" s="801"/>
      <c r="AP120" s="847" t="s">
        <v>467</v>
      </c>
      <c r="AQ120" s="848"/>
      <c r="AR120" s="848"/>
      <c r="AS120" s="848"/>
      <c r="AT120" s="849"/>
      <c r="AU120" s="906" t="s">
        <v>468</v>
      </c>
      <c r="AV120" s="907"/>
      <c r="AW120" s="907"/>
      <c r="AX120" s="907"/>
      <c r="AY120" s="908"/>
      <c r="AZ120" s="883" t="s">
        <v>469</v>
      </c>
      <c r="BA120" s="828"/>
      <c r="BB120" s="828"/>
      <c r="BC120" s="828"/>
      <c r="BD120" s="828"/>
      <c r="BE120" s="828"/>
      <c r="BF120" s="828"/>
      <c r="BG120" s="828"/>
      <c r="BH120" s="828"/>
      <c r="BI120" s="828"/>
      <c r="BJ120" s="828"/>
      <c r="BK120" s="828"/>
      <c r="BL120" s="828"/>
      <c r="BM120" s="828"/>
      <c r="BN120" s="828"/>
      <c r="BO120" s="828"/>
      <c r="BP120" s="829"/>
      <c r="BQ120" s="884">
        <v>3715589</v>
      </c>
      <c r="BR120" s="865"/>
      <c r="BS120" s="865"/>
      <c r="BT120" s="865"/>
      <c r="BU120" s="865"/>
      <c r="BV120" s="865">
        <v>3720170</v>
      </c>
      <c r="BW120" s="865"/>
      <c r="BX120" s="865"/>
      <c r="BY120" s="865"/>
      <c r="BZ120" s="865"/>
      <c r="CA120" s="865">
        <v>3271586</v>
      </c>
      <c r="CB120" s="865"/>
      <c r="CC120" s="865"/>
      <c r="CD120" s="865"/>
      <c r="CE120" s="865"/>
      <c r="CF120" s="889">
        <v>32.4</v>
      </c>
      <c r="CG120" s="890"/>
      <c r="CH120" s="890"/>
      <c r="CI120" s="890"/>
      <c r="CJ120" s="890"/>
      <c r="CK120" s="891" t="s">
        <v>470</v>
      </c>
      <c r="CL120" s="875"/>
      <c r="CM120" s="875"/>
      <c r="CN120" s="875"/>
      <c r="CO120" s="876"/>
      <c r="CP120" s="895" t="s">
        <v>471</v>
      </c>
      <c r="CQ120" s="896"/>
      <c r="CR120" s="896"/>
      <c r="CS120" s="896"/>
      <c r="CT120" s="896"/>
      <c r="CU120" s="896"/>
      <c r="CV120" s="896"/>
      <c r="CW120" s="896"/>
      <c r="CX120" s="896"/>
      <c r="CY120" s="896"/>
      <c r="CZ120" s="896"/>
      <c r="DA120" s="896"/>
      <c r="DB120" s="896"/>
      <c r="DC120" s="896"/>
      <c r="DD120" s="896"/>
      <c r="DE120" s="896"/>
      <c r="DF120" s="897"/>
      <c r="DG120" s="884">
        <v>7545035</v>
      </c>
      <c r="DH120" s="865"/>
      <c r="DI120" s="865"/>
      <c r="DJ120" s="865"/>
      <c r="DK120" s="865"/>
      <c r="DL120" s="865">
        <v>7006295</v>
      </c>
      <c r="DM120" s="865"/>
      <c r="DN120" s="865"/>
      <c r="DO120" s="865"/>
      <c r="DP120" s="865"/>
      <c r="DQ120" s="865">
        <v>6769035</v>
      </c>
      <c r="DR120" s="865"/>
      <c r="DS120" s="865"/>
      <c r="DT120" s="865"/>
      <c r="DU120" s="865"/>
      <c r="DV120" s="866">
        <v>67</v>
      </c>
      <c r="DW120" s="866"/>
      <c r="DX120" s="866"/>
      <c r="DY120" s="866"/>
      <c r="DZ120" s="867"/>
    </row>
    <row r="121" spans="1:130" s="226" customFormat="1" ht="26.25" customHeight="1" x14ac:dyDescent="0.15">
      <c r="A121" s="840"/>
      <c r="B121" s="841"/>
      <c r="C121" s="886" t="s">
        <v>472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1796</v>
      </c>
      <c r="AB121" s="800"/>
      <c r="AC121" s="800"/>
      <c r="AD121" s="800"/>
      <c r="AE121" s="801"/>
      <c r="AF121" s="802">
        <v>1796</v>
      </c>
      <c r="AG121" s="800"/>
      <c r="AH121" s="800"/>
      <c r="AI121" s="800"/>
      <c r="AJ121" s="801"/>
      <c r="AK121" s="802">
        <v>1796</v>
      </c>
      <c r="AL121" s="800"/>
      <c r="AM121" s="800"/>
      <c r="AN121" s="800"/>
      <c r="AO121" s="801"/>
      <c r="AP121" s="847">
        <v>0</v>
      </c>
      <c r="AQ121" s="848"/>
      <c r="AR121" s="848"/>
      <c r="AS121" s="848"/>
      <c r="AT121" s="849"/>
      <c r="AU121" s="909"/>
      <c r="AV121" s="910"/>
      <c r="AW121" s="910"/>
      <c r="AX121" s="910"/>
      <c r="AY121" s="911"/>
      <c r="AZ121" s="835" t="s">
        <v>473</v>
      </c>
      <c r="BA121" s="770"/>
      <c r="BB121" s="770"/>
      <c r="BC121" s="770"/>
      <c r="BD121" s="770"/>
      <c r="BE121" s="770"/>
      <c r="BF121" s="770"/>
      <c r="BG121" s="770"/>
      <c r="BH121" s="770"/>
      <c r="BI121" s="770"/>
      <c r="BJ121" s="770"/>
      <c r="BK121" s="770"/>
      <c r="BL121" s="770"/>
      <c r="BM121" s="770"/>
      <c r="BN121" s="770"/>
      <c r="BO121" s="770"/>
      <c r="BP121" s="771"/>
      <c r="BQ121" s="836">
        <v>290389</v>
      </c>
      <c r="BR121" s="837"/>
      <c r="BS121" s="837"/>
      <c r="BT121" s="837"/>
      <c r="BU121" s="837"/>
      <c r="BV121" s="837">
        <v>248125</v>
      </c>
      <c r="BW121" s="837"/>
      <c r="BX121" s="837"/>
      <c r="BY121" s="837"/>
      <c r="BZ121" s="837"/>
      <c r="CA121" s="837">
        <v>215841</v>
      </c>
      <c r="CB121" s="837"/>
      <c r="CC121" s="837"/>
      <c r="CD121" s="837"/>
      <c r="CE121" s="837"/>
      <c r="CF121" s="898">
        <v>2.1</v>
      </c>
      <c r="CG121" s="899"/>
      <c r="CH121" s="899"/>
      <c r="CI121" s="899"/>
      <c r="CJ121" s="899"/>
      <c r="CK121" s="892"/>
      <c r="CL121" s="878"/>
      <c r="CM121" s="878"/>
      <c r="CN121" s="878"/>
      <c r="CO121" s="879"/>
      <c r="CP121" s="858" t="s">
        <v>474</v>
      </c>
      <c r="CQ121" s="859"/>
      <c r="CR121" s="859"/>
      <c r="CS121" s="859"/>
      <c r="CT121" s="859"/>
      <c r="CU121" s="859"/>
      <c r="CV121" s="859"/>
      <c r="CW121" s="859"/>
      <c r="CX121" s="859"/>
      <c r="CY121" s="859"/>
      <c r="CZ121" s="859"/>
      <c r="DA121" s="859"/>
      <c r="DB121" s="859"/>
      <c r="DC121" s="859"/>
      <c r="DD121" s="859"/>
      <c r="DE121" s="859"/>
      <c r="DF121" s="860"/>
      <c r="DG121" s="836">
        <v>5977186</v>
      </c>
      <c r="DH121" s="837"/>
      <c r="DI121" s="837"/>
      <c r="DJ121" s="837"/>
      <c r="DK121" s="837"/>
      <c r="DL121" s="837">
        <v>6664653</v>
      </c>
      <c r="DM121" s="837"/>
      <c r="DN121" s="837"/>
      <c r="DO121" s="837"/>
      <c r="DP121" s="837"/>
      <c r="DQ121" s="837">
        <v>6115833</v>
      </c>
      <c r="DR121" s="837"/>
      <c r="DS121" s="837"/>
      <c r="DT121" s="837"/>
      <c r="DU121" s="837"/>
      <c r="DV121" s="814">
        <v>60.5</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467</v>
      </c>
      <c r="AB122" s="800"/>
      <c r="AC122" s="800"/>
      <c r="AD122" s="800"/>
      <c r="AE122" s="801"/>
      <c r="AF122" s="802" t="s">
        <v>475</v>
      </c>
      <c r="AG122" s="800"/>
      <c r="AH122" s="800"/>
      <c r="AI122" s="800"/>
      <c r="AJ122" s="801"/>
      <c r="AK122" s="802" t="s">
        <v>132</v>
      </c>
      <c r="AL122" s="800"/>
      <c r="AM122" s="800"/>
      <c r="AN122" s="800"/>
      <c r="AO122" s="801"/>
      <c r="AP122" s="847" t="s">
        <v>458</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31620244</v>
      </c>
      <c r="BR122" s="868"/>
      <c r="BS122" s="868"/>
      <c r="BT122" s="868"/>
      <c r="BU122" s="868"/>
      <c r="BV122" s="868">
        <v>32565493</v>
      </c>
      <c r="BW122" s="868"/>
      <c r="BX122" s="868"/>
      <c r="BY122" s="868"/>
      <c r="BZ122" s="868"/>
      <c r="CA122" s="868">
        <v>32258225</v>
      </c>
      <c r="CB122" s="868"/>
      <c r="CC122" s="868"/>
      <c r="CD122" s="868"/>
      <c r="CE122" s="868"/>
      <c r="CF122" s="869">
        <v>319.10000000000002</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685462</v>
      </c>
      <c r="DH122" s="837"/>
      <c r="DI122" s="837"/>
      <c r="DJ122" s="837"/>
      <c r="DK122" s="837"/>
      <c r="DL122" s="837">
        <v>632717</v>
      </c>
      <c r="DM122" s="837"/>
      <c r="DN122" s="837"/>
      <c r="DO122" s="837"/>
      <c r="DP122" s="837"/>
      <c r="DQ122" s="837">
        <v>534837</v>
      </c>
      <c r="DR122" s="837"/>
      <c r="DS122" s="837"/>
      <c r="DT122" s="837"/>
      <c r="DU122" s="837"/>
      <c r="DV122" s="814">
        <v>5.3</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48474</v>
      </c>
      <c r="AB123" s="800"/>
      <c r="AC123" s="800"/>
      <c r="AD123" s="800"/>
      <c r="AE123" s="801"/>
      <c r="AF123" s="802">
        <v>48032</v>
      </c>
      <c r="AG123" s="800"/>
      <c r="AH123" s="800"/>
      <c r="AI123" s="800"/>
      <c r="AJ123" s="801"/>
      <c r="AK123" s="802">
        <v>47722</v>
      </c>
      <c r="AL123" s="800"/>
      <c r="AM123" s="800"/>
      <c r="AN123" s="800"/>
      <c r="AO123" s="801"/>
      <c r="AP123" s="847">
        <v>0.5</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478</v>
      </c>
      <c r="BP123" s="901"/>
      <c r="BQ123" s="855">
        <v>35626222</v>
      </c>
      <c r="BR123" s="856"/>
      <c r="BS123" s="856"/>
      <c r="BT123" s="856"/>
      <c r="BU123" s="856"/>
      <c r="BV123" s="856">
        <v>36533788</v>
      </c>
      <c r="BW123" s="856"/>
      <c r="BX123" s="856"/>
      <c r="BY123" s="856"/>
      <c r="BZ123" s="856"/>
      <c r="CA123" s="856">
        <v>35745652</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232838</v>
      </c>
      <c r="DH123" s="800"/>
      <c r="DI123" s="800"/>
      <c r="DJ123" s="800"/>
      <c r="DK123" s="801"/>
      <c r="DL123" s="802">
        <v>38651</v>
      </c>
      <c r="DM123" s="800"/>
      <c r="DN123" s="800"/>
      <c r="DO123" s="800"/>
      <c r="DP123" s="801"/>
      <c r="DQ123" s="802">
        <v>187249</v>
      </c>
      <c r="DR123" s="800"/>
      <c r="DS123" s="800"/>
      <c r="DT123" s="800"/>
      <c r="DU123" s="801"/>
      <c r="DV123" s="847">
        <v>1.9</v>
      </c>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466</v>
      </c>
      <c r="AB124" s="800"/>
      <c r="AC124" s="800"/>
      <c r="AD124" s="800"/>
      <c r="AE124" s="801"/>
      <c r="AF124" s="802" t="s">
        <v>458</v>
      </c>
      <c r="AG124" s="800"/>
      <c r="AH124" s="800"/>
      <c r="AI124" s="800"/>
      <c r="AJ124" s="801"/>
      <c r="AK124" s="802" t="s">
        <v>132</v>
      </c>
      <c r="AL124" s="800"/>
      <c r="AM124" s="800"/>
      <c r="AN124" s="800"/>
      <c r="AO124" s="801"/>
      <c r="AP124" s="847" t="s">
        <v>461</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122.1</v>
      </c>
      <c r="BR124" s="854"/>
      <c r="BS124" s="854"/>
      <c r="BT124" s="854"/>
      <c r="BU124" s="854"/>
      <c r="BV124" s="854">
        <v>110.3</v>
      </c>
      <c r="BW124" s="854"/>
      <c r="BX124" s="854"/>
      <c r="BY124" s="854"/>
      <c r="BZ124" s="854"/>
      <c r="CA124" s="854">
        <v>111.6</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v>253783</v>
      </c>
      <c r="DH124" s="783"/>
      <c r="DI124" s="783"/>
      <c r="DJ124" s="783"/>
      <c r="DK124" s="784"/>
      <c r="DL124" s="785">
        <v>308440</v>
      </c>
      <c r="DM124" s="783"/>
      <c r="DN124" s="783"/>
      <c r="DO124" s="783"/>
      <c r="DP124" s="784"/>
      <c r="DQ124" s="785">
        <v>267838</v>
      </c>
      <c r="DR124" s="783"/>
      <c r="DS124" s="783"/>
      <c r="DT124" s="783"/>
      <c r="DU124" s="784"/>
      <c r="DV124" s="871">
        <v>2.6</v>
      </c>
      <c r="DW124" s="872"/>
      <c r="DX124" s="872"/>
      <c r="DY124" s="872"/>
      <c r="DZ124" s="873"/>
    </row>
    <row r="125" spans="1:130" s="226" customFormat="1" ht="26.25" customHeight="1" x14ac:dyDescent="0.15">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132</v>
      </c>
      <c r="AB125" s="800"/>
      <c r="AC125" s="800"/>
      <c r="AD125" s="800"/>
      <c r="AE125" s="801"/>
      <c r="AF125" s="802" t="s">
        <v>482</v>
      </c>
      <c r="AG125" s="800"/>
      <c r="AH125" s="800"/>
      <c r="AI125" s="800"/>
      <c r="AJ125" s="801"/>
      <c r="AK125" s="802" t="s">
        <v>462</v>
      </c>
      <c r="AL125" s="800"/>
      <c r="AM125" s="800"/>
      <c r="AN125" s="800"/>
      <c r="AO125" s="801"/>
      <c r="AP125" s="847" t="s">
        <v>463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483</v>
      </c>
      <c r="CL125" s="875"/>
      <c r="CM125" s="875"/>
      <c r="CN125" s="875"/>
      <c r="CO125" s="876"/>
      <c r="CP125" s="883" t="s">
        <v>484</v>
      </c>
      <c r="CQ125" s="828"/>
      <c r="CR125" s="828"/>
      <c r="CS125" s="828"/>
      <c r="CT125" s="828"/>
      <c r="CU125" s="828"/>
      <c r="CV125" s="828"/>
      <c r="CW125" s="828"/>
      <c r="CX125" s="828"/>
      <c r="CY125" s="828"/>
      <c r="CZ125" s="828"/>
      <c r="DA125" s="828"/>
      <c r="DB125" s="828"/>
      <c r="DC125" s="828"/>
      <c r="DD125" s="828"/>
      <c r="DE125" s="828"/>
      <c r="DF125" s="829"/>
      <c r="DG125" s="884" t="s">
        <v>463</v>
      </c>
      <c r="DH125" s="865"/>
      <c r="DI125" s="865"/>
      <c r="DJ125" s="865"/>
      <c r="DK125" s="865"/>
      <c r="DL125" s="865" t="s">
        <v>485</v>
      </c>
      <c r="DM125" s="865"/>
      <c r="DN125" s="865"/>
      <c r="DO125" s="865"/>
      <c r="DP125" s="865"/>
      <c r="DQ125" s="865" t="s">
        <v>458</v>
      </c>
      <c r="DR125" s="865"/>
      <c r="DS125" s="865"/>
      <c r="DT125" s="865"/>
      <c r="DU125" s="865"/>
      <c r="DV125" s="866" t="s">
        <v>462</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59800</v>
      </c>
      <c r="AB126" s="800"/>
      <c r="AC126" s="800"/>
      <c r="AD126" s="800"/>
      <c r="AE126" s="801"/>
      <c r="AF126" s="802">
        <v>45518</v>
      </c>
      <c r="AG126" s="800"/>
      <c r="AH126" s="800"/>
      <c r="AI126" s="800"/>
      <c r="AJ126" s="801"/>
      <c r="AK126" s="802">
        <v>45893</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486</v>
      </c>
      <c r="CQ126" s="770"/>
      <c r="CR126" s="770"/>
      <c r="CS126" s="770"/>
      <c r="CT126" s="770"/>
      <c r="CU126" s="770"/>
      <c r="CV126" s="770"/>
      <c r="CW126" s="770"/>
      <c r="CX126" s="770"/>
      <c r="CY126" s="770"/>
      <c r="CZ126" s="770"/>
      <c r="DA126" s="770"/>
      <c r="DB126" s="770"/>
      <c r="DC126" s="770"/>
      <c r="DD126" s="770"/>
      <c r="DE126" s="770"/>
      <c r="DF126" s="771"/>
      <c r="DG126" s="836" t="s">
        <v>467</v>
      </c>
      <c r="DH126" s="837"/>
      <c r="DI126" s="837"/>
      <c r="DJ126" s="837"/>
      <c r="DK126" s="837"/>
      <c r="DL126" s="837" t="s">
        <v>475</v>
      </c>
      <c r="DM126" s="837"/>
      <c r="DN126" s="837"/>
      <c r="DO126" s="837"/>
      <c r="DP126" s="837"/>
      <c r="DQ126" s="837" t="s">
        <v>458</v>
      </c>
      <c r="DR126" s="837"/>
      <c r="DS126" s="837"/>
      <c r="DT126" s="837"/>
      <c r="DU126" s="837"/>
      <c r="DV126" s="814" t="s">
        <v>485</v>
      </c>
      <c r="DW126" s="814"/>
      <c r="DX126" s="814"/>
      <c r="DY126" s="814"/>
      <c r="DZ126" s="815"/>
    </row>
    <row r="127" spans="1:130" s="226" customFormat="1" ht="26.25" customHeight="1" x14ac:dyDescent="0.15">
      <c r="A127" s="842"/>
      <c r="B127" s="843"/>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6893</v>
      </c>
      <c r="AB127" s="800"/>
      <c r="AC127" s="800"/>
      <c r="AD127" s="800"/>
      <c r="AE127" s="801"/>
      <c r="AF127" s="802">
        <v>4035</v>
      </c>
      <c r="AG127" s="800"/>
      <c r="AH127" s="800"/>
      <c r="AI127" s="800"/>
      <c r="AJ127" s="801"/>
      <c r="AK127" s="802">
        <v>2175</v>
      </c>
      <c r="AL127" s="800"/>
      <c r="AM127" s="800"/>
      <c r="AN127" s="800"/>
      <c r="AO127" s="801"/>
      <c r="AP127" s="847">
        <v>0</v>
      </c>
      <c r="AQ127" s="848"/>
      <c r="AR127" s="848"/>
      <c r="AS127" s="848"/>
      <c r="AT127" s="849"/>
      <c r="AU127" s="262"/>
      <c r="AV127" s="262"/>
      <c r="AW127" s="262"/>
      <c r="AX127" s="864" t="s">
        <v>488</v>
      </c>
      <c r="AY127" s="832"/>
      <c r="AZ127" s="832"/>
      <c r="BA127" s="832"/>
      <c r="BB127" s="832"/>
      <c r="BC127" s="832"/>
      <c r="BD127" s="832"/>
      <c r="BE127" s="833"/>
      <c r="BF127" s="831" t="s">
        <v>489</v>
      </c>
      <c r="BG127" s="832"/>
      <c r="BH127" s="832"/>
      <c r="BI127" s="832"/>
      <c r="BJ127" s="832"/>
      <c r="BK127" s="832"/>
      <c r="BL127" s="833"/>
      <c r="BM127" s="831" t="s">
        <v>490</v>
      </c>
      <c r="BN127" s="832"/>
      <c r="BO127" s="832"/>
      <c r="BP127" s="832"/>
      <c r="BQ127" s="832"/>
      <c r="BR127" s="832"/>
      <c r="BS127" s="833"/>
      <c r="BT127" s="831" t="s">
        <v>491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492</v>
      </c>
      <c r="CQ127" s="770"/>
      <c r="CR127" s="770"/>
      <c r="CS127" s="770"/>
      <c r="CT127" s="770"/>
      <c r="CU127" s="770"/>
      <c r="CV127" s="770"/>
      <c r="CW127" s="770"/>
      <c r="CX127" s="770"/>
      <c r="CY127" s="770"/>
      <c r="CZ127" s="770"/>
      <c r="DA127" s="770"/>
      <c r="DB127" s="770"/>
      <c r="DC127" s="770"/>
      <c r="DD127" s="770"/>
      <c r="DE127" s="770"/>
      <c r="DF127" s="771"/>
      <c r="DG127" s="836" t="s">
        <v>461</v>
      </c>
      <c r="DH127" s="837"/>
      <c r="DI127" s="837"/>
      <c r="DJ127" s="837"/>
      <c r="DK127" s="837"/>
      <c r="DL127" s="837" t="s">
        <v>132</v>
      </c>
      <c r="DM127" s="837"/>
      <c r="DN127" s="837"/>
      <c r="DO127" s="837"/>
      <c r="DP127" s="837"/>
      <c r="DQ127" s="837" t="s">
        <v>132</v>
      </c>
      <c r="DR127" s="837"/>
      <c r="DS127" s="837"/>
      <c r="DT127" s="837"/>
      <c r="DU127" s="837"/>
      <c r="DV127" s="814" t="s">
        <v>132</v>
      </c>
      <c r="DW127" s="814"/>
      <c r="DX127" s="814"/>
      <c r="DY127" s="814"/>
      <c r="DZ127" s="815"/>
    </row>
    <row r="128" spans="1:130" s="226" customFormat="1" ht="26.25" customHeight="1" thickBot="1" x14ac:dyDescent="0.2">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40979</v>
      </c>
      <c r="AB128" s="821"/>
      <c r="AC128" s="821"/>
      <c r="AD128" s="821"/>
      <c r="AE128" s="822"/>
      <c r="AF128" s="823">
        <v>33601</v>
      </c>
      <c r="AG128" s="821"/>
      <c r="AH128" s="821"/>
      <c r="AI128" s="821"/>
      <c r="AJ128" s="822"/>
      <c r="AK128" s="823">
        <v>37492</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458</v>
      </c>
      <c r="BG128" s="807"/>
      <c r="BH128" s="807"/>
      <c r="BI128" s="807"/>
      <c r="BJ128" s="807"/>
      <c r="BK128" s="807"/>
      <c r="BL128" s="830"/>
      <c r="BM128" s="806">
        <v>13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t="s">
        <v>132</v>
      </c>
      <c r="DH128" s="811"/>
      <c r="DI128" s="811"/>
      <c r="DJ128" s="811"/>
      <c r="DK128" s="811"/>
      <c r="DL128" s="811">
        <v>28000</v>
      </c>
      <c r="DM128" s="811"/>
      <c r="DN128" s="811"/>
      <c r="DO128" s="811"/>
      <c r="DP128" s="811"/>
      <c r="DQ128" s="811">
        <v>27500</v>
      </c>
      <c r="DR128" s="811"/>
      <c r="DS128" s="811"/>
      <c r="DT128" s="811"/>
      <c r="DU128" s="811"/>
      <c r="DV128" s="812">
        <v>0.3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497</v>
      </c>
      <c r="X129" s="797"/>
      <c r="Y129" s="797"/>
      <c r="Z129" s="798"/>
      <c r="AA129" s="799">
        <v>12456589</v>
      </c>
      <c r="AB129" s="800"/>
      <c r="AC129" s="800"/>
      <c r="AD129" s="800"/>
      <c r="AE129" s="801"/>
      <c r="AF129" s="802">
        <v>12332915</v>
      </c>
      <c r="AG129" s="800"/>
      <c r="AH129" s="800"/>
      <c r="AI129" s="800"/>
      <c r="AJ129" s="801"/>
      <c r="AK129" s="802">
        <v>12487836</v>
      </c>
      <c r="AL129" s="800"/>
      <c r="AM129" s="800"/>
      <c r="AN129" s="800"/>
      <c r="AO129" s="801"/>
      <c r="AP129" s="803"/>
      <c r="AQ129" s="804"/>
      <c r="AR129" s="804"/>
      <c r="AS129" s="804"/>
      <c r="AT129" s="805"/>
      <c r="AU129" s="264"/>
      <c r="AV129" s="264"/>
      <c r="AW129" s="264"/>
      <c r="AX129" s="769" t="s">
        <v>498</v>
      </c>
      <c r="AY129" s="770"/>
      <c r="AZ129" s="770"/>
      <c r="BA129" s="770"/>
      <c r="BB129" s="770"/>
      <c r="BC129" s="770"/>
      <c r="BD129" s="770"/>
      <c r="BE129" s="771"/>
      <c r="BF129" s="789" t="s">
        <v>466</v>
      </c>
      <c r="BG129" s="790"/>
      <c r="BH129" s="790"/>
      <c r="BI129" s="790"/>
      <c r="BJ129" s="790"/>
      <c r="BK129" s="790"/>
      <c r="BL129" s="791"/>
      <c r="BM129" s="789">
        <v>18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500</v>
      </c>
      <c r="X130" s="797"/>
      <c r="Y130" s="797"/>
      <c r="Z130" s="798"/>
      <c r="AA130" s="799">
        <v>2235259</v>
      </c>
      <c r="AB130" s="800"/>
      <c r="AC130" s="800"/>
      <c r="AD130" s="800"/>
      <c r="AE130" s="801"/>
      <c r="AF130" s="802">
        <v>2272600</v>
      </c>
      <c r="AG130" s="800"/>
      <c r="AH130" s="800"/>
      <c r="AI130" s="800"/>
      <c r="AJ130" s="801"/>
      <c r="AK130" s="802">
        <v>2379441</v>
      </c>
      <c r="AL130" s="800"/>
      <c r="AM130" s="800"/>
      <c r="AN130" s="800"/>
      <c r="AO130" s="801"/>
      <c r="AP130" s="803"/>
      <c r="AQ130" s="804"/>
      <c r="AR130" s="804"/>
      <c r="AS130" s="804"/>
      <c r="AT130" s="805"/>
      <c r="AU130" s="264"/>
      <c r="AV130" s="264"/>
      <c r="AW130" s="264"/>
      <c r="AX130" s="769" t="s">
        <v>501</v>
      </c>
      <c r="AY130" s="770"/>
      <c r="AZ130" s="770"/>
      <c r="BA130" s="770"/>
      <c r="BB130" s="770"/>
      <c r="BC130" s="770"/>
      <c r="BD130" s="770"/>
      <c r="BE130" s="771"/>
      <c r="BF130" s="772">
        <v>12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502</v>
      </c>
      <c r="X131" s="780"/>
      <c r="Y131" s="780"/>
      <c r="Z131" s="781"/>
      <c r="AA131" s="782">
        <v>10221330</v>
      </c>
      <c r="AB131" s="783"/>
      <c r="AC131" s="783"/>
      <c r="AD131" s="783"/>
      <c r="AE131" s="784"/>
      <c r="AF131" s="785">
        <v>10060315</v>
      </c>
      <c r="AG131" s="783"/>
      <c r="AH131" s="783"/>
      <c r="AI131" s="783"/>
      <c r="AJ131" s="784"/>
      <c r="AK131" s="785">
        <v>10108395</v>
      </c>
      <c r="AL131" s="783"/>
      <c r="AM131" s="783"/>
      <c r="AN131" s="783"/>
      <c r="AO131" s="784"/>
      <c r="AP131" s="786"/>
      <c r="AQ131" s="787"/>
      <c r="AR131" s="787"/>
      <c r="AS131" s="787"/>
      <c r="AT131" s="788"/>
      <c r="AU131" s="264"/>
      <c r="AV131" s="264"/>
      <c r="AW131" s="264"/>
      <c r="AX131" s="747" t="s">
        <v>503</v>
      </c>
      <c r="AY131" s="748"/>
      <c r="AZ131" s="748"/>
      <c r="BA131" s="748"/>
      <c r="BB131" s="748"/>
      <c r="BC131" s="748"/>
      <c r="BD131" s="748"/>
      <c r="BE131" s="749"/>
      <c r="BF131" s="750">
        <v>111.6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505</v>
      </c>
      <c r="W132" s="760"/>
      <c r="X132" s="760"/>
      <c r="Y132" s="760"/>
      <c r="Z132" s="761"/>
      <c r="AA132" s="762">
        <v>13.061519390000001</v>
      </c>
      <c r="AB132" s="763"/>
      <c r="AC132" s="763"/>
      <c r="AD132" s="763"/>
      <c r="AE132" s="764"/>
      <c r="AF132" s="765">
        <v>11.978123950000001</v>
      </c>
      <c r="AG132" s="763"/>
      <c r="AH132" s="763"/>
      <c r="AI132" s="763"/>
      <c r="AJ132" s="764"/>
      <c r="AK132" s="765">
        <v>11.055365370000001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506</v>
      </c>
      <c r="W133" s="739"/>
      <c r="X133" s="739"/>
      <c r="Y133" s="739"/>
      <c r="Z133" s="740"/>
      <c r="AA133" s="741">
        <v>14.8</v>
      </c>
      <c r="AB133" s="742"/>
      <c r="AC133" s="742"/>
      <c r="AD133" s="742"/>
      <c r="AE133" s="743"/>
      <c r="AF133" s="741">
        <v>13.4</v>
      </c>
      <c r="AG133" s="742"/>
      <c r="AH133" s="742"/>
      <c r="AI133" s="742"/>
      <c r="AJ133" s="743"/>
      <c r="AK133" s="741">
        <v>12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5CUuE5xGQa2OsOlhYIepNwvRhp4dnpz4NlyQtH+4taOf6EfGU1kEuGQqQIdzfwcYvB+7igDhaRsEc45Qa7XbA==" saltValue="BZ1Zkb0vQMjlj0Tr9TkR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uQfDY4giTh2+XMognydLKl+M8S8lp0FCE/uIHoXdWsBLL6e05eG4fMhB/mZeuEtVp9MMJT/RAcDW2cBf6RRzQ==" saltValue="aZO9J37ZCLD5UR/DsV92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NdxrRRYBpUOKHn8pkp2htchPnaEEOWmNIkJ3iJxFPh4kLzUDR+bDX4mEeEYeqRrny8mQgKoIAjg651Bpo418Q==" saltValue="hSzsV4fC3iRYf/c+n9bq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515</v>
      </c>
      <c r="AL9" s="1169"/>
      <c r="AM9" s="1169"/>
      <c r="AN9" s="1170"/>
      <c r="AO9" s="292">
        <v>2621608</v>
      </c>
      <c r="AP9" s="292">
        <v>62898</v>
      </c>
      <c r="AQ9" s="293">
        <v>69000</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516</v>
      </c>
      <c r="AL10" s="1169"/>
      <c r="AM10" s="1169"/>
      <c r="AN10" s="1170"/>
      <c r="AO10" s="295">
        <v>282308</v>
      </c>
      <c r="AP10" s="295">
        <v>6773</v>
      </c>
      <c r="AQ10" s="296">
        <v>7980</v>
      </c>
      <c r="AR10" s="297">
        <v>-15.1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517</v>
      </c>
      <c r="AL11" s="1169"/>
      <c r="AM11" s="1169"/>
      <c r="AN11" s="1170"/>
      <c r="AO11" s="295">
        <v>545034</v>
      </c>
      <c r="AP11" s="295">
        <v>13077</v>
      </c>
      <c r="AQ11" s="296">
        <v>8263</v>
      </c>
      <c r="AR11" s="297">
        <v>58.3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518</v>
      </c>
      <c r="AL12" s="1169"/>
      <c r="AM12" s="1169"/>
      <c r="AN12" s="1170"/>
      <c r="AO12" s="295">
        <v>89684</v>
      </c>
      <c r="AP12" s="295">
        <v>2152</v>
      </c>
      <c r="AQ12" s="296">
        <v>1174</v>
      </c>
      <c r="AR12" s="297">
        <v>83.3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v>23572</v>
      </c>
      <c r="AP13" s="295">
        <v>566</v>
      </c>
      <c r="AQ13" s="296">
        <v>18</v>
      </c>
      <c r="AR13" s="297">
        <v>3044.4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520</v>
      </c>
      <c r="AL14" s="1169"/>
      <c r="AM14" s="1169"/>
      <c r="AN14" s="1170"/>
      <c r="AO14" s="295">
        <v>70501</v>
      </c>
      <c r="AP14" s="295">
        <v>1691</v>
      </c>
      <c r="AQ14" s="296">
        <v>2909</v>
      </c>
      <c r="AR14" s="297">
        <v>-41.9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521</v>
      </c>
      <c r="AL15" s="1169"/>
      <c r="AM15" s="1169"/>
      <c r="AN15" s="1170"/>
      <c r="AO15" s="295">
        <v>95730</v>
      </c>
      <c r="AP15" s="295">
        <v>2297</v>
      </c>
      <c r="AQ15" s="296">
        <v>1519</v>
      </c>
      <c r="AR15" s="297">
        <v>51.2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522</v>
      </c>
      <c r="AL16" s="1172"/>
      <c r="AM16" s="1172"/>
      <c r="AN16" s="1173"/>
      <c r="AO16" s="295">
        <v>-257491</v>
      </c>
      <c r="AP16" s="295">
        <v>-6178</v>
      </c>
      <c r="AQ16" s="296">
        <v>-6242</v>
      </c>
      <c r="AR16" s="297">
        <v>-1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3470946</v>
      </c>
      <c r="AP17" s="295">
        <v>83276</v>
      </c>
      <c r="AQ17" s="296">
        <v>84621</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527</v>
      </c>
      <c r="AL21" s="1166"/>
      <c r="AM21" s="1166"/>
      <c r="AN21" s="1167"/>
      <c r="AO21" s="307">
        <v>8.09</v>
      </c>
      <c r="AP21" s="308">
        <v>8.0399999999999991</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528</v>
      </c>
      <c r="AL22" s="1166"/>
      <c r="AM22" s="1166"/>
      <c r="AN22" s="1167"/>
      <c r="AO22" s="312">
        <v>98.8</v>
      </c>
      <c r="AP22" s="313">
        <v>97.7</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533</v>
      </c>
      <c r="AL32" s="1157"/>
      <c r="AM32" s="1157"/>
      <c r="AN32" s="1158"/>
      <c r="AO32" s="322">
        <v>2283054</v>
      </c>
      <c r="AP32" s="322">
        <v>54776</v>
      </c>
      <c r="AQ32" s="323">
        <v>49627</v>
      </c>
      <c r="AR32" s="324">
        <v>10.4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534</v>
      </c>
      <c r="AL33" s="1157"/>
      <c r="AM33" s="1157"/>
      <c r="AN33" s="1158"/>
      <c r="AO33" s="322" t="s">
        <v>535</v>
      </c>
      <c r="AP33" s="322" t="s">
        <v>535</v>
      </c>
      <c r="AQ33" s="323" t="s">
        <v>535</v>
      </c>
      <c r="AR33" s="324" t="s">
        <v>535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536</v>
      </c>
      <c r="AL34" s="1157"/>
      <c r="AM34" s="1157"/>
      <c r="AN34" s="1158"/>
      <c r="AO34" s="322" t="s">
        <v>535</v>
      </c>
      <c r="AP34" s="322" t="s">
        <v>535</v>
      </c>
      <c r="AQ34" s="323">
        <v>64</v>
      </c>
      <c r="AR34" s="324" t="s">
        <v>535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537</v>
      </c>
      <c r="AL35" s="1157"/>
      <c r="AM35" s="1157"/>
      <c r="AN35" s="1158"/>
      <c r="AO35" s="322">
        <v>1021984</v>
      </c>
      <c r="AP35" s="322">
        <v>24520</v>
      </c>
      <c r="AQ35" s="323">
        <v>20466</v>
      </c>
      <c r="AR35" s="324">
        <v>19.8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538</v>
      </c>
      <c r="AL36" s="1157"/>
      <c r="AM36" s="1157"/>
      <c r="AN36" s="1158"/>
      <c r="AO36" s="322">
        <v>131829</v>
      </c>
      <c r="AP36" s="322">
        <v>3163</v>
      </c>
      <c r="AQ36" s="323">
        <v>2860</v>
      </c>
      <c r="AR36" s="324">
        <v>10.6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539</v>
      </c>
      <c r="AL37" s="1157"/>
      <c r="AM37" s="1157"/>
      <c r="AN37" s="1158"/>
      <c r="AO37" s="322">
        <v>97586</v>
      </c>
      <c r="AP37" s="322">
        <v>2341</v>
      </c>
      <c r="AQ37" s="323">
        <v>677</v>
      </c>
      <c r="AR37" s="324">
        <v>245.8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540</v>
      </c>
      <c r="AL38" s="1160"/>
      <c r="AM38" s="1160"/>
      <c r="AN38" s="1161"/>
      <c r="AO38" s="325" t="s">
        <v>535</v>
      </c>
      <c r="AP38" s="325" t="s">
        <v>535</v>
      </c>
      <c r="AQ38" s="326">
        <v>4</v>
      </c>
      <c r="AR38" s="314" t="s">
        <v>535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541</v>
      </c>
      <c r="AL39" s="1160"/>
      <c r="AM39" s="1160"/>
      <c r="AN39" s="1161"/>
      <c r="AO39" s="322">
        <v>-37492</v>
      </c>
      <c r="AP39" s="322">
        <v>-900</v>
      </c>
      <c r="AQ39" s="323">
        <v>-4704</v>
      </c>
      <c r="AR39" s="324">
        <v>-80.900000000000006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542</v>
      </c>
      <c r="AL40" s="1157"/>
      <c r="AM40" s="1157"/>
      <c r="AN40" s="1158"/>
      <c r="AO40" s="322">
        <v>-2379441</v>
      </c>
      <c r="AP40" s="322">
        <v>-57088</v>
      </c>
      <c r="AQ40" s="323">
        <v>-47177</v>
      </c>
      <c r="AR40" s="324">
        <v>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1117520</v>
      </c>
      <c r="AP41" s="322">
        <v>26812</v>
      </c>
      <c r="AQ41" s="323">
        <v>21817</v>
      </c>
      <c r="AR41" s="324">
        <v>22.9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510</v>
      </c>
      <c r="AN49" s="1151" t="s">
        <v>546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4971625</v>
      </c>
      <c r="AN51" s="344">
        <v>117377</v>
      </c>
      <c r="AO51" s="345">
        <v>12.7</v>
      </c>
      <c r="AP51" s="346">
        <v>68386</v>
      </c>
      <c r="AQ51" s="347">
        <v>13.5</v>
      </c>
      <c r="AR51" s="348">
        <v>-0.8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1478481</v>
      </c>
      <c r="AN52" s="352">
        <v>34906</v>
      </c>
      <c r="AO52" s="353">
        <v>-38.799999999999997</v>
      </c>
      <c r="AP52" s="354">
        <v>35121</v>
      </c>
      <c r="AQ52" s="355">
        <v>4.3</v>
      </c>
      <c r="AR52" s="356">
        <v>-43.1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6692050</v>
      </c>
      <c r="AN53" s="344">
        <v>158926</v>
      </c>
      <c r="AO53" s="345">
        <v>35.4</v>
      </c>
      <c r="AP53" s="346">
        <v>81305</v>
      </c>
      <c r="AQ53" s="347">
        <v>18.899999999999999</v>
      </c>
      <c r="AR53" s="348">
        <v>16.5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3202803</v>
      </c>
      <c r="AN54" s="352">
        <v>76062</v>
      </c>
      <c r="AO54" s="353">
        <v>117.9</v>
      </c>
      <c r="AP54" s="354">
        <v>48720</v>
      </c>
      <c r="AQ54" s="355">
        <v>38.700000000000003</v>
      </c>
      <c r="AR54" s="356">
        <v>79.2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6210407</v>
      </c>
      <c r="AN55" s="344">
        <v>148064</v>
      </c>
      <c r="AO55" s="345">
        <v>-6.8</v>
      </c>
      <c r="AP55" s="346">
        <v>81768</v>
      </c>
      <c r="AQ55" s="347">
        <v>0.6</v>
      </c>
      <c r="AR55" s="348">
        <v>-7.4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3415692</v>
      </c>
      <c r="AN56" s="352">
        <v>81435</v>
      </c>
      <c r="AO56" s="353">
        <v>7.1</v>
      </c>
      <c r="AP56" s="354">
        <v>37917</v>
      </c>
      <c r="AQ56" s="355">
        <v>-22.2</v>
      </c>
      <c r="AR56" s="356">
        <v>29.3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3258324</v>
      </c>
      <c r="AN57" s="344">
        <v>77947</v>
      </c>
      <c r="AO57" s="345">
        <v>-47.4</v>
      </c>
      <c r="AP57" s="346">
        <v>65876</v>
      </c>
      <c r="AQ57" s="347">
        <v>-19.399999999999999</v>
      </c>
      <c r="AR57" s="348">
        <v>-28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1186039</v>
      </c>
      <c r="AN58" s="352">
        <v>28373</v>
      </c>
      <c r="AO58" s="353">
        <v>-65.2</v>
      </c>
      <c r="AP58" s="354">
        <v>36484</v>
      </c>
      <c r="AQ58" s="355">
        <v>-3.8</v>
      </c>
      <c r="AR58" s="356">
        <v>-61.4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4109167</v>
      </c>
      <c r="AN59" s="344">
        <v>98588</v>
      </c>
      <c r="AO59" s="345">
        <v>26.5</v>
      </c>
      <c r="AP59" s="346">
        <v>68468</v>
      </c>
      <c r="AQ59" s="347">
        <v>3.9</v>
      </c>
      <c r="AR59" s="348">
        <v>22.6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2042282</v>
      </c>
      <c r="AN60" s="352">
        <v>48999</v>
      </c>
      <c r="AO60" s="353">
        <v>72.7</v>
      </c>
      <c r="AP60" s="354">
        <v>34140</v>
      </c>
      <c r="AQ60" s="355">
        <v>-6.4</v>
      </c>
      <c r="AR60" s="356">
        <v>79.099999999999994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5048315</v>
      </c>
      <c r="AN61" s="359">
        <v>120180</v>
      </c>
      <c r="AO61" s="360">
        <v>4.0999999999999996</v>
      </c>
      <c r="AP61" s="361">
        <v>73161</v>
      </c>
      <c r="AQ61" s="362">
        <v>3.5</v>
      </c>
      <c r="AR61" s="348">
        <v>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2265059</v>
      </c>
      <c r="AN62" s="352">
        <v>53955</v>
      </c>
      <c r="AO62" s="353">
        <v>18.7</v>
      </c>
      <c r="AP62" s="354">
        <v>38476</v>
      </c>
      <c r="AQ62" s="355">
        <v>2.1</v>
      </c>
      <c r="AR62" s="356">
        <v>16.600000000000001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jbdgzAmngJXPsQ0CPceBvgXDw73X2z12WMtfnE+PpO2CVw5oQ7m+Xgol31wurMnRiTLMJ5HPyTWtsiMiGL8vA==" saltValue="AmClKOCmz1VWznsNzSZf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7ScfcTkOPK+5EfqTHs5u1P+G+rvv2K0nD7/BnV28lA9aBy2peFNCKbnb9hKhnHcc7P62V986K8YhIcmgl78g==" saltValue="3gvm1UOB5nHjLEwcb2ia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f1f1WOc9rV8W8tM8WkgA5JKLOx0WnQiGekw8YgjCcWw+lUJFeD6yzJ7gtg8aZrbtcy+9rArnK3Sg9//g+yWMA==" saltValue="X8dR5DMJ+Ab4huY/J4Sg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15.75</v>
      </c>
      <c r="G47" s="12">
        <v>12.65</v>
      </c>
      <c r="H47" s="12">
        <v>13.17</v>
      </c>
      <c r="I47" s="12">
        <v>13.31</v>
      </c>
      <c r="J47" s="13">
        <v>12.36</v>
      </c>
    </row>
    <row r="48" spans="2:10" ht="57.75" customHeight="1" x14ac:dyDescent="0.15">
      <c r="B48" s="14"/>
      <c r="C48" s="1176" t="s">
        <v>4</v>
      </c>
      <c r="D48" s="1176"/>
      <c r="E48" s="1177"/>
      <c r="F48" s="15">
        <v>3.47</v>
      </c>
      <c r="G48" s="16">
        <v>5.01</v>
      </c>
      <c r="H48" s="16">
        <v>4.42</v>
      </c>
      <c r="I48" s="16">
        <v>4.1900000000000004</v>
      </c>
      <c r="J48" s="17">
        <v>4.4800000000000004</v>
      </c>
    </row>
    <row r="49" spans="2:10" ht="57.75" customHeight="1" thickBot="1" x14ac:dyDescent="0.2">
      <c r="B49" s="18"/>
      <c r="C49" s="1178" t="s">
        <v>5</v>
      </c>
      <c r="D49" s="1178"/>
      <c r="E49" s="1179"/>
      <c r="F49" s="19">
        <v>1.44</v>
      </c>
      <c r="G49" s="20" t="s">
        <v>567</v>
      </c>
      <c r="H49" s="20">
        <v>1.1200000000000001</v>
      </c>
      <c r="I49" s="20">
        <v>1.38</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iZb3NTCvLs6Lr2QPt3epd6IdOPl2LdhCyEJIkcxLBt2kUw4eHp7hIqSGdndrGC/3h7YsgUdqPNJrL+nArifvw==" saltValue="VyiyquRLe0u1DpTiN3jB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